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https://d.docs.live.net/ec3cf9a24b186dc3/Documents/totadvi/Templates/"/>
    </mc:Choice>
  </mc:AlternateContent>
  <xr:revisionPtr revIDLastSave="76" documentId="8_{633BE7C1-463D-46AB-9EA9-14615D99AF0C}" xr6:coauthVersionLast="47" xr6:coauthVersionMax="47" xr10:uidLastSave="{890EA817-6159-424D-B29D-71495B815CB5}"/>
  <bookViews>
    <workbookView xWindow="-108" yWindow="-108" windowWidth="23256" windowHeight="13896" activeTab="1" xr2:uid="{02EA1710-CBAE-4CD9-8152-2DBEE0D99A38}"/>
  </bookViews>
  <sheets>
    <sheet name="Directions" sheetId="4" r:id="rId1"/>
    <sheet name="DashBoard" sheetId="3" r:id="rId2"/>
    <sheet name="Depreciation Schedule" sheetId="1" r:id="rId3"/>
    <sheet name="Useful Life"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 i="3" l="1"/>
  <c r="D10" i="3" l="1"/>
  <c r="M23" i="3" s="1"/>
  <c r="D13" i="3"/>
  <c r="D14" i="3" s="1"/>
  <c r="D3" i="1"/>
  <c r="E3" i="1" l="1"/>
  <c r="A3" i="1" s="1"/>
  <c r="C4" i="1"/>
  <c r="C5" i="1" s="1"/>
  <c r="B3" i="1"/>
  <c r="D4" i="1"/>
  <c r="E4" i="1"/>
  <c r="F3" i="1" l="1"/>
  <c r="G3" i="1" s="1"/>
  <c r="D5" i="1"/>
  <c r="B4" i="1"/>
  <c r="A4" i="1" s="1"/>
  <c r="E5" i="1"/>
  <c r="B5" i="1"/>
  <c r="C6" i="1"/>
  <c r="D6" i="1" s="1"/>
  <c r="F4" i="1" l="1"/>
  <c r="G4" i="1" s="1"/>
  <c r="A5" i="1"/>
  <c r="E6" i="1"/>
  <c r="B6" i="1"/>
  <c r="C7" i="1"/>
  <c r="D7" i="1" s="1"/>
  <c r="F5" i="1" l="1"/>
  <c r="G5" i="1" s="1"/>
  <c r="A6" i="1"/>
  <c r="E7" i="1"/>
  <c r="C8" i="1"/>
  <c r="D8" i="1" s="1"/>
  <c r="F6" i="1" l="1"/>
  <c r="G6" i="1" s="1"/>
  <c r="B7" i="1"/>
  <c r="E8" i="1"/>
  <c r="B8" i="1"/>
  <c r="C9" i="1"/>
  <c r="F7" i="1" l="1"/>
  <c r="G7" i="1" s="1"/>
  <c r="A7" i="1"/>
  <c r="A8" i="1" s="1"/>
  <c r="E9" i="1"/>
  <c r="D9" i="1"/>
  <c r="B9" i="1" s="1"/>
  <c r="C10" i="1"/>
  <c r="F8" i="1" l="1"/>
  <c r="G8" i="1" s="1"/>
  <c r="A9" i="1"/>
  <c r="E10" i="1"/>
  <c r="C11" i="1"/>
  <c r="D10" i="1"/>
  <c r="B10" i="1" s="1"/>
  <c r="F9" i="1"/>
  <c r="G9" i="1" s="1"/>
  <c r="A10" i="1" l="1"/>
  <c r="E11" i="1"/>
  <c r="F10" i="1"/>
  <c r="G10" i="1" s="1"/>
  <c r="D11" i="1"/>
  <c r="B11" i="1" s="1"/>
  <c r="C12" i="1"/>
  <c r="A11" i="1" l="1"/>
  <c r="E12" i="1"/>
  <c r="C13" i="1"/>
  <c r="D12" i="1"/>
  <c r="B12" i="1" s="1"/>
  <c r="F11" i="1"/>
  <c r="G11" i="1" s="1"/>
  <c r="A12" i="1" l="1"/>
  <c r="E13" i="1"/>
  <c r="F12" i="1"/>
  <c r="G12" i="1" s="1"/>
  <c r="D13" i="1"/>
  <c r="B13" i="1" s="1"/>
  <c r="A13" i="1" s="1"/>
  <c r="C14" i="1"/>
  <c r="E14" i="1" l="1"/>
  <c r="C15" i="1"/>
  <c r="D14" i="1"/>
  <c r="B14" i="1" s="1"/>
  <c r="F13" i="1"/>
  <c r="G13" i="1" s="1"/>
  <c r="A14" i="1" l="1"/>
  <c r="E15" i="1"/>
  <c r="F14" i="1"/>
  <c r="G14" i="1" s="1"/>
  <c r="D15" i="1"/>
  <c r="B15" i="1" s="1"/>
  <c r="A15" i="1" s="1"/>
  <c r="C16" i="1"/>
  <c r="E16" i="1" l="1"/>
  <c r="D16" i="1"/>
  <c r="B16" i="1" s="1"/>
  <c r="C17" i="1"/>
  <c r="F15" i="1"/>
  <c r="G15" i="1" s="1"/>
  <c r="A16" i="1" l="1"/>
  <c r="E17" i="1"/>
  <c r="D17" i="1"/>
  <c r="B17" i="1" s="1"/>
  <c r="C18" i="1"/>
  <c r="F16" i="1"/>
  <c r="G16" i="1" s="1"/>
  <c r="A17" i="1" l="1"/>
  <c r="E18" i="1"/>
  <c r="F17" i="1"/>
  <c r="G17" i="1" s="1"/>
  <c r="D18" i="1"/>
  <c r="B18" i="1" s="1"/>
  <c r="C19" i="1"/>
  <c r="A18" i="1" l="1"/>
  <c r="E19" i="1"/>
  <c r="C20" i="1"/>
  <c r="D19" i="1"/>
  <c r="B19" i="1" s="1"/>
  <c r="F18" i="1"/>
  <c r="G18" i="1" s="1"/>
  <c r="A19" i="1" l="1"/>
  <c r="E20" i="1"/>
  <c r="F19" i="1"/>
  <c r="G19" i="1" s="1"/>
  <c r="D20" i="1"/>
  <c r="B20" i="1" s="1"/>
  <c r="A20" i="1" s="1"/>
  <c r="C21" i="1"/>
  <c r="E21" i="1" l="1"/>
  <c r="C22" i="1"/>
  <c r="D21" i="1"/>
  <c r="B21" i="1" s="1"/>
  <c r="F20" i="1"/>
  <c r="G20" i="1" s="1"/>
  <c r="A21" i="1" l="1"/>
  <c r="E22" i="1"/>
  <c r="F21" i="1"/>
  <c r="G21" i="1" s="1"/>
  <c r="D22" i="1"/>
  <c r="B22" i="1" s="1"/>
  <c r="A22" i="1" s="1"/>
  <c r="C23" i="1"/>
  <c r="E23" i="1" l="1"/>
  <c r="D23" i="1"/>
  <c r="B23" i="1" s="1"/>
  <c r="C24" i="1"/>
  <c r="F22" i="1"/>
  <c r="G22" i="1" s="1"/>
  <c r="A23" i="1" l="1"/>
  <c r="E24" i="1"/>
  <c r="F23" i="1"/>
  <c r="G23" i="1" s="1"/>
  <c r="D24" i="1"/>
  <c r="B24" i="1" s="1"/>
  <c r="C25" i="1"/>
  <c r="A24" i="1" l="1"/>
  <c r="E25" i="1"/>
  <c r="C26" i="1"/>
  <c r="D25" i="1"/>
  <c r="B25" i="1" s="1"/>
  <c r="F24" i="1"/>
  <c r="G24" i="1" s="1"/>
  <c r="A25" i="1" l="1"/>
  <c r="E26" i="1"/>
  <c r="F25" i="1"/>
  <c r="G25" i="1" s="1"/>
  <c r="D26" i="1"/>
  <c r="B26" i="1" s="1"/>
  <c r="C27" i="1"/>
  <c r="A26" i="1" l="1"/>
  <c r="E27" i="1"/>
  <c r="D27" i="1"/>
  <c r="B27" i="1" s="1"/>
  <c r="C28" i="1"/>
  <c r="F26" i="1"/>
  <c r="G26" i="1" s="1"/>
  <c r="A27" i="1" l="1"/>
  <c r="E28" i="1"/>
  <c r="F27" i="1"/>
  <c r="G27" i="1" s="1"/>
  <c r="C29" i="1"/>
  <c r="D28" i="1"/>
  <c r="B28" i="1" s="1"/>
  <c r="A28" i="1" s="1"/>
  <c r="E29" i="1" l="1"/>
  <c r="C30" i="1"/>
  <c r="D29" i="1"/>
  <c r="B29" i="1" s="1"/>
  <c r="F28" i="1"/>
  <c r="G28" i="1" s="1"/>
  <c r="A29" i="1" l="1"/>
  <c r="E30" i="1"/>
  <c r="F29" i="1"/>
  <c r="G29" i="1" s="1"/>
  <c r="D30" i="1"/>
  <c r="B30" i="1" s="1"/>
  <c r="C31" i="1"/>
  <c r="A30" i="1" l="1"/>
  <c r="E31" i="1"/>
  <c r="D31" i="1"/>
  <c r="B31" i="1" s="1"/>
  <c r="C32" i="1"/>
  <c r="F30" i="1"/>
  <c r="G30" i="1" s="1"/>
  <c r="A31" i="1" l="1"/>
  <c r="E32" i="1"/>
  <c r="F31" i="1"/>
  <c r="G31" i="1" s="1"/>
  <c r="D32" i="1"/>
  <c r="B32" i="1" s="1"/>
  <c r="C33" i="1"/>
  <c r="A32" i="1" l="1"/>
  <c r="E33" i="1"/>
  <c r="D33" i="1"/>
  <c r="B33" i="1" s="1"/>
  <c r="C34" i="1"/>
  <c r="F32" i="1"/>
  <c r="G32" i="1" s="1"/>
  <c r="A33" i="1" l="1"/>
  <c r="E34" i="1"/>
  <c r="F33" i="1"/>
  <c r="G33" i="1" s="1"/>
  <c r="D34" i="1"/>
  <c r="B34" i="1" s="1"/>
  <c r="C35" i="1"/>
  <c r="A34" i="1" l="1"/>
  <c r="E35" i="1"/>
  <c r="D35" i="1"/>
  <c r="B35" i="1" s="1"/>
  <c r="C36" i="1"/>
  <c r="F34" i="1"/>
  <c r="G34" i="1" s="1"/>
  <c r="A35" i="1" l="1"/>
  <c r="E36" i="1"/>
  <c r="F35" i="1"/>
  <c r="G35" i="1" s="1"/>
  <c r="C37" i="1"/>
  <c r="D36" i="1"/>
  <c r="B36" i="1" s="1"/>
  <c r="A36" i="1" l="1"/>
  <c r="E37" i="1"/>
  <c r="C38" i="1"/>
  <c r="D37" i="1"/>
  <c r="B37" i="1" s="1"/>
  <c r="F36" i="1"/>
  <c r="G36" i="1" s="1"/>
  <c r="A37" i="1" l="1"/>
  <c r="E38" i="1"/>
  <c r="F37" i="1"/>
  <c r="G37" i="1" s="1"/>
  <c r="C39" i="1"/>
  <c r="D38" i="1"/>
  <c r="B38" i="1" s="1"/>
  <c r="A38" i="1" l="1"/>
  <c r="E39" i="1"/>
  <c r="D39" i="1"/>
  <c r="B39" i="1" s="1"/>
  <c r="C40" i="1"/>
  <c r="F38" i="1"/>
  <c r="G38" i="1" s="1"/>
  <c r="A39" i="1" l="1"/>
  <c r="E40" i="1"/>
  <c r="F39" i="1"/>
  <c r="G39" i="1" s="1"/>
  <c r="D40" i="1"/>
  <c r="B40" i="1" s="1"/>
  <c r="C41" i="1"/>
  <c r="A40" i="1" l="1"/>
  <c r="E41" i="1"/>
  <c r="C42" i="1"/>
  <c r="D41" i="1"/>
  <c r="B41" i="1" s="1"/>
  <c r="F40" i="1"/>
  <c r="G40" i="1" s="1"/>
  <c r="A41" i="1" l="1"/>
  <c r="E42" i="1"/>
  <c r="F41" i="1"/>
  <c r="G41" i="1" s="1"/>
  <c r="D42" i="1"/>
  <c r="B42" i="1" s="1"/>
  <c r="C43" i="1"/>
  <c r="A42" i="1" l="1"/>
  <c r="E43" i="1"/>
  <c r="D43" i="1"/>
  <c r="B43" i="1" s="1"/>
  <c r="C44" i="1"/>
  <c r="F42" i="1"/>
  <c r="G42" i="1" s="1"/>
  <c r="A43" i="1" l="1"/>
  <c r="E44" i="1"/>
  <c r="F43" i="1"/>
  <c r="G43" i="1" s="1"/>
  <c r="D44" i="1"/>
  <c r="B44" i="1" s="1"/>
  <c r="C45" i="1"/>
  <c r="A44" i="1" l="1"/>
  <c r="E45" i="1"/>
  <c r="D45" i="1"/>
  <c r="B45" i="1" s="1"/>
  <c r="C46" i="1"/>
  <c r="F44" i="1"/>
  <c r="G44" i="1" s="1"/>
  <c r="A45" i="1" l="1"/>
  <c r="E46" i="1"/>
  <c r="F45" i="1"/>
  <c r="G45" i="1" s="1"/>
  <c r="C47" i="1"/>
  <c r="D46" i="1"/>
  <c r="B46" i="1" s="1"/>
  <c r="A46" i="1" s="1"/>
  <c r="E47" i="1" l="1"/>
  <c r="C48" i="1"/>
  <c r="D47" i="1"/>
  <c r="B47" i="1" s="1"/>
  <c r="F46" i="1"/>
  <c r="G46" i="1" s="1"/>
  <c r="A47" i="1" l="1"/>
  <c r="E48" i="1"/>
  <c r="F47" i="1"/>
  <c r="G47" i="1" s="1"/>
  <c r="D48" i="1"/>
  <c r="B48" i="1" s="1"/>
  <c r="A48" i="1" s="1"/>
  <c r="C49" i="1"/>
  <c r="E49" i="1" l="1"/>
  <c r="C50" i="1"/>
  <c r="D49" i="1"/>
  <c r="B49" i="1" s="1"/>
  <c r="F48" i="1"/>
  <c r="G48" i="1" s="1"/>
  <c r="A49" i="1" l="1"/>
  <c r="E50" i="1"/>
  <c r="C51" i="1"/>
  <c r="D50" i="1"/>
  <c r="B50" i="1" s="1"/>
  <c r="F49" i="1"/>
  <c r="G49" i="1" s="1"/>
  <c r="A50" i="1" l="1"/>
  <c r="E51" i="1"/>
  <c r="F50" i="1"/>
  <c r="G50" i="1" s="1"/>
  <c r="D51" i="1"/>
  <c r="B51" i="1" s="1"/>
  <c r="C52" i="1"/>
  <c r="A51" i="1" l="1"/>
  <c r="E52" i="1"/>
  <c r="C53" i="1"/>
  <c r="D52" i="1"/>
  <c r="B52" i="1" s="1"/>
  <c r="F51" i="1"/>
  <c r="G51" i="1" s="1"/>
  <c r="A52" i="1" l="1"/>
  <c r="E53" i="1"/>
  <c r="F52" i="1"/>
  <c r="G52" i="1" s="1"/>
  <c r="C54" i="1"/>
  <c r="D53" i="1"/>
  <c r="B53" i="1" s="1"/>
  <c r="A53" i="1" l="1"/>
  <c r="E54" i="1"/>
  <c r="D54" i="1"/>
  <c r="B54" i="1" s="1"/>
  <c r="C55" i="1"/>
  <c r="F53" i="1"/>
  <c r="G53" i="1" s="1"/>
  <c r="A54" i="1" l="1"/>
  <c r="E55" i="1"/>
  <c r="F54" i="1"/>
  <c r="G54" i="1" s="1"/>
  <c r="D55" i="1"/>
  <c r="B55" i="1" s="1"/>
  <c r="C56" i="1"/>
  <c r="A55" i="1" l="1"/>
  <c r="E56" i="1"/>
  <c r="D56" i="1"/>
  <c r="B56" i="1" s="1"/>
  <c r="C57" i="1"/>
  <c r="F55" i="1"/>
  <c r="G55" i="1" s="1"/>
  <c r="A56" i="1" l="1"/>
  <c r="E57" i="1"/>
  <c r="F56" i="1"/>
  <c r="G56" i="1" s="1"/>
  <c r="C58" i="1"/>
  <c r="D57" i="1"/>
  <c r="B57" i="1" s="1"/>
  <c r="A57" i="1" s="1"/>
  <c r="E58" i="1" l="1"/>
  <c r="C59" i="1"/>
  <c r="D58" i="1"/>
  <c r="B58" i="1" s="1"/>
  <c r="F57" i="1"/>
  <c r="G57" i="1" s="1"/>
  <c r="A58" i="1" l="1"/>
  <c r="E59" i="1"/>
  <c r="F58" i="1"/>
  <c r="G58" i="1" s="1"/>
  <c r="D59" i="1"/>
  <c r="B59" i="1" s="1"/>
  <c r="A59" i="1" s="1"/>
  <c r="C60" i="1"/>
  <c r="E60" i="1" l="1"/>
  <c r="D60" i="1"/>
  <c r="B60" i="1" s="1"/>
  <c r="C61" i="1"/>
  <c r="F59" i="1"/>
  <c r="G59" i="1" s="1"/>
  <c r="A60" i="1" l="1"/>
  <c r="E61" i="1"/>
  <c r="F60" i="1"/>
  <c r="G60" i="1" s="1"/>
  <c r="C62" i="1"/>
  <c r="D61" i="1"/>
  <c r="B61" i="1" s="1"/>
  <c r="A61" i="1" s="1"/>
  <c r="E62" i="1" l="1"/>
  <c r="C63" i="1"/>
  <c r="D62" i="1"/>
  <c r="B62" i="1" s="1"/>
  <c r="F61" i="1"/>
  <c r="G61" i="1" s="1"/>
  <c r="A62" i="1" l="1"/>
  <c r="E63" i="1"/>
  <c r="F62" i="1"/>
  <c r="G62" i="1" s="1"/>
  <c r="D63" i="1"/>
  <c r="B63" i="1" s="1"/>
  <c r="C64" i="1"/>
  <c r="A63" i="1" l="1"/>
  <c r="E64" i="1"/>
  <c r="D64" i="1"/>
  <c r="B64" i="1" s="1"/>
  <c r="C65" i="1"/>
  <c r="F63" i="1"/>
  <c r="G63" i="1" s="1"/>
  <c r="A64" i="1" l="1"/>
  <c r="E65" i="1"/>
  <c r="F64" i="1"/>
  <c r="G64" i="1" s="1"/>
  <c r="D65" i="1"/>
  <c r="B65" i="1" s="1"/>
  <c r="A65" i="1" s="1"/>
  <c r="C66" i="1"/>
  <c r="E66" i="1" l="1"/>
  <c r="C67" i="1"/>
  <c r="D66" i="1"/>
  <c r="B66" i="1" s="1"/>
  <c r="F65" i="1"/>
  <c r="G65" i="1" s="1"/>
  <c r="A66" i="1" l="1"/>
  <c r="E67" i="1"/>
  <c r="F66" i="1"/>
  <c r="G66" i="1" s="1"/>
  <c r="D67" i="1"/>
  <c r="B67" i="1" s="1"/>
  <c r="A67" i="1" s="1"/>
  <c r="C68" i="1"/>
  <c r="E68" i="1" l="1"/>
  <c r="D68" i="1"/>
  <c r="B68" i="1" s="1"/>
  <c r="C69" i="1"/>
  <c r="F67" i="1"/>
  <c r="G67" i="1" s="1"/>
  <c r="A68" i="1" l="1"/>
  <c r="E69" i="1"/>
  <c r="F68" i="1"/>
  <c r="G68" i="1" s="1"/>
  <c r="D69" i="1"/>
  <c r="B69" i="1" s="1"/>
  <c r="C70" i="1"/>
  <c r="A69" i="1" l="1"/>
  <c r="E70" i="1"/>
  <c r="D70" i="1"/>
  <c r="B70" i="1" s="1"/>
  <c r="C71" i="1"/>
  <c r="F69" i="1"/>
  <c r="G69" i="1" s="1"/>
  <c r="A70" i="1" l="1"/>
  <c r="E71" i="1"/>
  <c r="F70" i="1"/>
  <c r="G70" i="1" s="1"/>
  <c r="C72" i="1"/>
  <c r="D71" i="1"/>
  <c r="B71" i="1" s="1"/>
  <c r="A71" i="1" l="1"/>
  <c r="E72" i="1"/>
  <c r="C73" i="1"/>
  <c r="D72" i="1"/>
  <c r="B72" i="1" s="1"/>
  <c r="F71" i="1"/>
  <c r="G71" i="1" s="1"/>
  <c r="A72" i="1" l="1"/>
  <c r="E73" i="1"/>
  <c r="F72" i="1"/>
  <c r="G72" i="1" s="1"/>
  <c r="D73" i="1"/>
  <c r="B73" i="1" s="1"/>
  <c r="A73" i="1" s="1"/>
  <c r="C74" i="1"/>
  <c r="E74" i="1" l="1"/>
  <c r="C75" i="1"/>
  <c r="D74" i="1"/>
  <c r="B74" i="1" s="1"/>
  <c r="F73" i="1"/>
  <c r="G73" i="1" s="1"/>
  <c r="A74" i="1" l="1"/>
  <c r="E75" i="1"/>
  <c r="F74" i="1"/>
  <c r="G74" i="1" s="1"/>
  <c r="D75" i="1"/>
  <c r="B75" i="1" s="1"/>
  <c r="C76" i="1"/>
  <c r="A75" i="1" l="1"/>
  <c r="E76" i="1"/>
  <c r="D76" i="1"/>
  <c r="B76" i="1" s="1"/>
  <c r="C77" i="1"/>
  <c r="F75" i="1"/>
  <c r="G75" i="1" s="1"/>
  <c r="A76" i="1" l="1"/>
  <c r="E77" i="1"/>
  <c r="F76" i="1"/>
  <c r="G76" i="1" s="1"/>
  <c r="D77" i="1"/>
  <c r="B77" i="1" s="1"/>
  <c r="C78" i="1"/>
  <c r="A77" i="1" l="1"/>
  <c r="E78" i="1"/>
  <c r="D78" i="1"/>
  <c r="B78" i="1" s="1"/>
  <c r="C79" i="1"/>
  <c r="F77" i="1"/>
  <c r="G77" i="1" s="1"/>
  <c r="A78" i="1" l="1"/>
  <c r="E79" i="1"/>
  <c r="D79" i="1"/>
  <c r="B79" i="1" s="1"/>
  <c r="C80" i="1"/>
  <c r="F78" i="1"/>
  <c r="G78" i="1" s="1"/>
  <c r="A79" i="1" l="1"/>
  <c r="E80" i="1"/>
  <c r="F79" i="1"/>
  <c r="G79" i="1" s="1"/>
  <c r="D80" i="1"/>
  <c r="B80" i="1" s="1"/>
  <c r="C81" i="1"/>
  <c r="A80" i="1" l="1"/>
  <c r="E81" i="1"/>
  <c r="D81" i="1"/>
  <c r="B81" i="1" s="1"/>
  <c r="C82" i="1"/>
  <c r="F80" i="1"/>
  <c r="G80" i="1" s="1"/>
  <c r="A81" i="1" l="1"/>
  <c r="E82" i="1"/>
  <c r="F81" i="1"/>
  <c r="G81" i="1" s="1"/>
  <c r="D82" i="1"/>
  <c r="B82" i="1" s="1"/>
  <c r="C83" i="1"/>
  <c r="A82" i="1" l="1"/>
  <c r="E83" i="1"/>
  <c r="D83" i="1"/>
  <c r="B83" i="1" s="1"/>
  <c r="C84" i="1"/>
  <c r="F82" i="1"/>
  <c r="G82" i="1" s="1"/>
  <c r="A83" i="1" l="1"/>
  <c r="E84" i="1"/>
  <c r="D84" i="1"/>
  <c r="B84" i="1" s="1"/>
  <c r="C85" i="1"/>
  <c r="F83" i="1"/>
  <c r="G83" i="1" s="1"/>
  <c r="A84" i="1" l="1"/>
  <c r="E85" i="1"/>
  <c r="F84" i="1"/>
  <c r="G84" i="1" s="1"/>
  <c r="D85" i="1"/>
  <c r="B85" i="1" s="1"/>
  <c r="A85" i="1" s="1"/>
  <c r="C86" i="1"/>
  <c r="E86" i="1" l="1"/>
  <c r="D86" i="1"/>
  <c r="B86" i="1" s="1"/>
  <c r="C87" i="1"/>
  <c r="F85" i="1"/>
  <c r="G85" i="1" s="1"/>
  <c r="A86" i="1" l="1"/>
  <c r="E87" i="1"/>
  <c r="D87" i="1"/>
  <c r="B87" i="1" s="1"/>
  <c r="C88" i="1"/>
  <c r="F86" i="1"/>
  <c r="G86" i="1" s="1"/>
  <c r="A87" i="1" l="1"/>
  <c r="E88" i="1"/>
  <c r="F87" i="1"/>
  <c r="G87" i="1" s="1"/>
  <c r="D88" i="1"/>
  <c r="B88" i="1" s="1"/>
  <c r="C89" i="1"/>
  <c r="A88" i="1" l="1"/>
  <c r="E89" i="1"/>
  <c r="D89" i="1"/>
  <c r="B89" i="1" s="1"/>
  <c r="C90" i="1"/>
  <c r="F88" i="1"/>
  <c r="G88" i="1" s="1"/>
  <c r="A89" i="1" l="1"/>
  <c r="E90" i="1"/>
  <c r="F89" i="1"/>
  <c r="G89" i="1" s="1"/>
  <c r="C91" i="1"/>
  <c r="D90" i="1"/>
  <c r="B90" i="1" s="1"/>
  <c r="A90" i="1" l="1"/>
  <c r="E91" i="1"/>
  <c r="C92" i="1"/>
  <c r="D91" i="1"/>
  <c r="B91" i="1" s="1"/>
  <c r="F90" i="1"/>
  <c r="G90" i="1" s="1"/>
  <c r="A91" i="1" l="1"/>
  <c r="E92" i="1"/>
  <c r="F91" i="1"/>
  <c r="G91" i="1" s="1"/>
  <c r="D92" i="1"/>
  <c r="B92" i="1" s="1"/>
  <c r="A92" i="1" s="1"/>
  <c r="C93" i="1"/>
  <c r="E93" i="1" l="1"/>
  <c r="D93" i="1"/>
  <c r="B93" i="1" s="1"/>
  <c r="C94" i="1"/>
  <c r="F92" i="1"/>
  <c r="G92" i="1" s="1"/>
  <c r="A93" i="1" l="1"/>
  <c r="E94" i="1"/>
  <c r="F93" i="1"/>
  <c r="G93" i="1" s="1"/>
  <c r="D94" i="1"/>
  <c r="B94" i="1" s="1"/>
  <c r="C95" i="1"/>
  <c r="A94" i="1" l="1"/>
  <c r="E95" i="1"/>
  <c r="D95" i="1"/>
  <c r="B95" i="1" s="1"/>
  <c r="C96" i="1"/>
  <c r="F94" i="1"/>
  <c r="G94" i="1" s="1"/>
  <c r="A95" i="1" l="1"/>
  <c r="E96" i="1"/>
  <c r="F95" i="1"/>
  <c r="G95" i="1" s="1"/>
  <c r="D96" i="1"/>
  <c r="B96" i="1" s="1"/>
  <c r="C97" i="1"/>
  <c r="A96" i="1" l="1"/>
  <c r="E97" i="1"/>
  <c r="D97" i="1"/>
  <c r="B97" i="1" s="1"/>
  <c r="C98" i="1"/>
  <c r="F96" i="1"/>
  <c r="G96" i="1" s="1"/>
  <c r="A97" i="1" l="1"/>
  <c r="E98" i="1"/>
  <c r="F97" i="1"/>
  <c r="G97" i="1" s="1"/>
  <c r="C99" i="1"/>
  <c r="D98" i="1"/>
  <c r="B98" i="1" s="1"/>
  <c r="A98" i="1" l="1"/>
  <c r="E99" i="1"/>
  <c r="D99" i="1"/>
  <c r="B99" i="1" s="1"/>
  <c r="C100" i="1"/>
  <c r="F98" i="1"/>
  <c r="G98" i="1" s="1"/>
  <c r="A99" i="1" l="1"/>
  <c r="E100" i="1"/>
  <c r="F99" i="1"/>
  <c r="G99" i="1" s="1"/>
  <c r="D100" i="1"/>
  <c r="B100" i="1" s="1"/>
  <c r="C101" i="1"/>
  <c r="A100" i="1" l="1"/>
  <c r="E101" i="1"/>
  <c r="C102" i="1"/>
  <c r="D101" i="1"/>
  <c r="B101" i="1" s="1"/>
  <c r="F100" i="1"/>
  <c r="G100" i="1" s="1"/>
  <c r="A101" i="1" l="1"/>
  <c r="E102" i="1"/>
  <c r="F101" i="1"/>
  <c r="G101" i="1" s="1"/>
  <c r="C103" i="1"/>
  <c r="D102" i="1"/>
  <c r="B102" i="1" s="1"/>
  <c r="A102" i="1" s="1"/>
  <c r="E103" i="1" l="1"/>
  <c r="C104" i="1"/>
  <c r="D103" i="1"/>
  <c r="B103" i="1" s="1"/>
  <c r="F102" i="1"/>
  <c r="G102" i="1" s="1"/>
  <c r="A103" i="1" l="1"/>
  <c r="E104" i="1"/>
  <c r="F103" i="1"/>
  <c r="G103" i="1" s="1"/>
  <c r="C105" i="1"/>
  <c r="D104" i="1"/>
  <c r="B104" i="1" s="1"/>
  <c r="A104" i="1" l="1"/>
  <c r="E105" i="1"/>
  <c r="C106" i="1"/>
  <c r="D105" i="1"/>
  <c r="B105" i="1" s="1"/>
  <c r="F104" i="1"/>
  <c r="G104" i="1" s="1"/>
  <c r="A105" i="1" l="1"/>
  <c r="E106" i="1"/>
  <c r="F105" i="1"/>
  <c r="G105" i="1" s="1"/>
  <c r="D106" i="1"/>
  <c r="B106" i="1" s="1"/>
  <c r="C107" i="1"/>
  <c r="A106" i="1" l="1"/>
  <c r="E107" i="1"/>
  <c r="D107" i="1"/>
  <c r="B107" i="1" s="1"/>
  <c r="C108" i="1"/>
  <c r="F106" i="1"/>
  <c r="G106" i="1" s="1"/>
  <c r="A107" i="1" l="1"/>
  <c r="E108" i="1"/>
  <c r="F107" i="1"/>
  <c r="G107" i="1" s="1"/>
  <c r="D108" i="1"/>
  <c r="B108" i="1" s="1"/>
  <c r="C109" i="1"/>
  <c r="A108" i="1" l="1"/>
  <c r="E109" i="1"/>
  <c r="D109" i="1"/>
  <c r="B109" i="1" s="1"/>
  <c r="C110" i="1"/>
  <c r="F108" i="1"/>
  <c r="G108" i="1" s="1"/>
  <c r="A109" i="1" l="1"/>
  <c r="E110" i="1"/>
  <c r="C111" i="1"/>
  <c r="D110" i="1"/>
  <c r="B110" i="1" s="1"/>
  <c r="F109" i="1"/>
  <c r="G109" i="1" s="1"/>
  <c r="A110" i="1" l="1"/>
  <c r="E111" i="1"/>
  <c r="F110" i="1"/>
  <c r="G110" i="1" s="1"/>
  <c r="D111" i="1"/>
  <c r="B111" i="1" s="1"/>
  <c r="C112" i="1"/>
  <c r="A111" i="1" l="1"/>
  <c r="E112" i="1"/>
  <c r="D112" i="1"/>
  <c r="B112" i="1" s="1"/>
  <c r="C113" i="1"/>
  <c r="F111" i="1"/>
  <c r="G111" i="1" s="1"/>
  <c r="A112" i="1" l="1"/>
  <c r="E113" i="1"/>
  <c r="F112" i="1"/>
  <c r="G112" i="1" s="1"/>
  <c r="D113" i="1"/>
  <c r="B113" i="1" s="1"/>
  <c r="C114" i="1"/>
  <c r="A113" i="1" l="1"/>
  <c r="E114" i="1"/>
  <c r="C115" i="1"/>
  <c r="D114" i="1"/>
  <c r="B114" i="1" s="1"/>
  <c r="F113" i="1"/>
  <c r="G113" i="1" s="1"/>
  <c r="A114" i="1" l="1"/>
  <c r="E115" i="1"/>
  <c r="D115" i="1"/>
  <c r="B115" i="1" s="1"/>
  <c r="C116" i="1"/>
  <c r="F114" i="1"/>
  <c r="G114" i="1" s="1"/>
  <c r="A115" i="1" l="1"/>
  <c r="E116" i="1"/>
  <c r="F115" i="1"/>
  <c r="G115" i="1" s="1"/>
  <c r="C117" i="1"/>
  <c r="D116" i="1"/>
  <c r="B116" i="1" s="1"/>
  <c r="A116" i="1" l="1"/>
  <c r="E117" i="1"/>
  <c r="D117" i="1"/>
  <c r="B117" i="1" s="1"/>
  <c r="C118" i="1"/>
  <c r="F116" i="1"/>
  <c r="G116" i="1" s="1"/>
  <c r="A117" i="1" l="1"/>
  <c r="E118" i="1"/>
  <c r="F117" i="1"/>
  <c r="G117" i="1" s="1"/>
  <c r="D118" i="1"/>
  <c r="B118" i="1" s="1"/>
  <c r="C119" i="1"/>
  <c r="A118" i="1" l="1"/>
  <c r="E119" i="1"/>
  <c r="D119" i="1"/>
  <c r="B119" i="1" s="1"/>
  <c r="C120" i="1"/>
  <c r="F118" i="1"/>
  <c r="G118" i="1" s="1"/>
  <c r="A119" i="1" l="1"/>
  <c r="E120" i="1"/>
  <c r="F119" i="1"/>
  <c r="G119" i="1" s="1"/>
  <c r="D120" i="1"/>
  <c r="B120" i="1" s="1"/>
  <c r="C121" i="1"/>
  <c r="A120" i="1" l="1"/>
  <c r="E121" i="1"/>
  <c r="D121" i="1"/>
  <c r="B121" i="1" s="1"/>
  <c r="C122" i="1"/>
  <c r="F120" i="1"/>
  <c r="G120" i="1" s="1"/>
  <c r="A121" i="1" l="1"/>
  <c r="E122" i="1"/>
  <c r="F121" i="1"/>
  <c r="G121" i="1" s="1"/>
  <c r="C123" i="1"/>
  <c r="D122" i="1"/>
  <c r="B122" i="1" s="1"/>
  <c r="A122" i="1" l="1"/>
  <c r="E123" i="1"/>
  <c r="D123" i="1"/>
  <c r="B123" i="1" s="1"/>
  <c r="C124" i="1"/>
  <c r="F122" i="1"/>
  <c r="G122" i="1" s="1"/>
  <c r="A123" i="1" l="1"/>
  <c r="E124" i="1"/>
  <c r="F123" i="1"/>
  <c r="G123" i="1" s="1"/>
  <c r="C125" i="1"/>
  <c r="D124" i="1"/>
  <c r="B124" i="1" s="1"/>
  <c r="A124" i="1" l="1"/>
  <c r="E125" i="1"/>
  <c r="D125" i="1"/>
  <c r="B125" i="1" s="1"/>
  <c r="C126" i="1"/>
  <c r="F124" i="1"/>
  <c r="G124" i="1" s="1"/>
  <c r="A125" i="1" l="1"/>
  <c r="E126" i="1"/>
  <c r="F125" i="1"/>
  <c r="G125" i="1" s="1"/>
  <c r="C127" i="1"/>
  <c r="D126" i="1"/>
  <c r="B126" i="1" s="1"/>
  <c r="A126" i="1" l="1"/>
  <c r="E127" i="1"/>
  <c r="C128" i="1"/>
  <c r="D127" i="1"/>
  <c r="B127" i="1" s="1"/>
  <c r="F126" i="1"/>
  <c r="G126" i="1" s="1"/>
  <c r="A127" i="1" l="1"/>
  <c r="E128" i="1"/>
  <c r="F127" i="1"/>
  <c r="G127" i="1" s="1"/>
  <c r="D128" i="1"/>
  <c r="B128" i="1" s="1"/>
  <c r="C129" i="1"/>
  <c r="A128" i="1" l="1"/>
  <c r="E129" i="1"/>
  <c r="C130" i="1"/>
  <c r="D129" i="1"/>
  <c r="B129" i="1" s="1"/>
  <c r="F128" i="1"/>
  <c r="G128" i="1" s="1"/>
  <c r="A129" i="1" l="1"/>
  <c r="E130" i="1"/>
  <c r="D130" i="1"/>
  <c r="B130" i="1" s="1"/>
  <c r="C131" i="1"/>
  <c r="F129" i="1"/>
  <c r="G129" i="1" s="1"/>
  <c r="A130" i="1" l="1"/>
  <c r="E131" i="1"/>
  <c r="D131" i="1"/>
  <c r="B131" i="1" s="1"/>
  <c r="C132" i="1"/>
  <c r="F130" i="1"/>
  <c r="G130" i="1" s="1"/>
  <c r="A131" i="1" l="1"/>
  <c r="E132" i="1"/>
  <c r="F131" i="1"/>
  <c r="G131" i="1" s="1"/>
  <c r="C133" i="1"/>
  <c r="D132" i="1"/>
  <c r="B132" i="1" s="1"/>
  <c r="A132" i="1" l="1"/>
  <c r="E133" i="1"/>
  <c r="D133" i="1"/>
  <c r="B133" i="1" s="1"/>
  <c r="C134" i="1"/>
  <c r="F132" i="1"/>
  <c r="G132" i="1" s="1"/>
  <c r="A133" i="1" l="1"/>
  <c r="E134" i="1"/>
  <c r="F133" i="1"/>
  <c r="G133" i="1" s="1"/>
  <c r="D134" i="1"/>
  <c r="B134" i="1" s="1"/>
  <c r="C135" i="1"/>
  <c r="A134" i="1" l="1"/>
  <c r="E135" i="1"/>
  <c r="C136" i="1"/>
  <c r="D135" i="1"/>
  <c r="B135" i="1" s="1"/>
  <c r="F134" i="1"/>
  <c r="G134" i="1" s="1"/>
  <c r="A135" i="1" l="1"/>
  <c r="E136" i="1"/>
  <c r="F135" i="1"/>
  <c r="G135" i="1" s="1"/>
  <c r="C137" i="1"/>
  <c r="D136" i="1"/>
  <c r="B136" i="1" s="1"/>
  <c r="A136" i="1" l="1"/>
  <c r="E137" i="1"/>
  <c r="C138" i="1"/>
  <c r="D137" i="1"/>
  <c r="B137" i="1" s="1"/>
  <c r="F136" i="1"/>
  <c r="G136" i="1" s="1"/>
  <c r="A137" i="1" l="1"/>
  <c r="E138" i="1"/>
  <c r="F137" i="1"/>
  <c r="G137" i="1" s="1"/>
  <c r="D138" i="1"/>
  <c r="B138" i="1" s="1"/>
  <c r="C139" i="1"/>
  <c r="A138" i="1" l="1"/>
  <c r="E139" i="1"/>
  <c r="D139" i="1"/>
  <c r="B139" i="1" s="1"/>
  <c r="C140" i="1"/>
  <c r="F138" i="1"/>
  <c r="G138" i="1" s="1"/>
  <c r="A139" i="1" l="1"/>
  <c r="E140" i="1"/>
  <c r="C141" i="1"/>
  <c r="D140" i="1"/>
  <c r="B140" i="1" s="1"/>
  <c r="F139" i="1"/>
  <c r="G139" i="1" s="1"/>
  <c r="A140" i="1" l="1"/>
  <c r="E141" i="1"/>
  <c r="F140" i="1"/>
  <c r="G140" i="1" s="1"/>
  <c r="C142" i="1"/>
  <c r="D141" i="1"/>
  <c r="B141" i="1" s="1"/>
  <c r="A141" i="1" l="1"/>
  <c r="E142" i="1"/>
  <c r="D142" i="1"/>
  <c r="B142" i="1" s="1"/>
  <c r="C143" i="1"/>
  <c r="F141" i="1"/>
  <c r="G141" i="1" s="1"/>
  <c r="A142" i="1" l="1"/>
  <c r="E143" i="1"/>
  <c r="F142" i="1"/>
  <c r="G142" i="1" s="1"/>
  <c r="D143" i="1"/>
  <c r="B143" i="1" s="1"/>
  <c r="A143" i="1" s="1"/>
  <c r="C144" i="1"/>
  <c r="E144" i="1" l="1"/>
  <c r="C145" i="1"/>
  <c r="D144" i="1"/>
  <c r="B144" i="1" s="1"/>
  <c r="F143" i="1"/>
  <c r="G143" i="1" s="1"/>
  <c r="A144" i="1" l="1"/>
  <c r="E145" i="1"/>
  <c r="F144" i="1"/>
  <c r="G144" i="1" s="1"/>
  <c r="D145" i="1"/>
  <c r="B145" i="1" s="1"/>
  <c r="C146" i="1"/>
  <c r="A145" i="1" l="1"/>
  <c r="E146" i="1"/>
  <c r="D146" i="1"/>
  <c r="B146" i="1" s="1"/>
  <c r="C147" i="1"/>
  <c r="F145" i="1"/>
  <c r="G145" i="1" s="1"/>
  <c r="A146" i="1" l="1"/>
  <c r="E147" i="1"/>
  <c r="C148" i="1"/>
  <c r="D147" i="1"/>
  <c r="B147" i="1" s="1"/>
  <c r="F146" i="1"/>
  <c r="G146" i="1" s="1"/>
  <c r="A147" i="1" l="1"/>
  <c r="E148" i="1"/>
  <c r="F147" i="1"/>
  <c r="G147" i="1" s="1"/>
  <c r="D148" i="1"/>
  <c r="B148" i="1" s="1"/>
  <c r="C149" i="1"/>
  <c r="A148" i="1" l="1"/>
  <c r="E149" i="1"/>
  <c r="C150" i="1"/>
  <c r="D149" i="1"/>
  <c r="B149" i="1" s="1"/>
  <c r="F148" i="1"/>
  <c r="G148" i="1" s="1"/>
  <c r="A149" i="1" l="1"/>
  <c r="E150" i="1"/>
  <c r="D150" i="1"/>
  <c r="B150" i="1" s="1"/>
  <c r="C151" i="1"/>
  <c r="F149" i="1"/>
  <c r="G149" i="1" s="1"/>
  <c r="A150" i="1" l="1"/>
  <c r="E151" i="1"/>
  <c r="D151" i="1"/>
  <c r="B151" i="1" s="1"/>
  <c r="C152" i="1"/>
  <c r="F150" i="1"/>
  <c r="G150" i="1" s="1"/>
  <c r="A151" i="1" l="1"/>
  <c r="E152" i="1"/>
  <c r="F151" i="1"/>
  <c r="G151" i="1" s="1"/>
  <c r="C153" i="1"/>
  <c r="D152" i="1"/>
  <c r="B152" i="1" s="1"/>
  <c r="A152" i="1" l="1"/>
  <c r="E153" i="1"/>
  <c r="C154" i="1"/>
  <c r="D153" i="1"/>
  <c r="B153" i="1" s="1"/>
  <c r="F152" i="1"/>
  <c r="G152" i="1" s="1"/>
  <c r="A153" i="1" l="1"/>
  <c r="E154" i="1"/>
  <c r="F153" i="1"/>
  <c r="G153" i="1" s="1"/>
  <c r="D154" i="1"/>
  <c r="B154" i="1" s="1"/>
  <c r="C155" i="1"/>
  <c r="A154" i="1" l="1"/>
  <c r="E155" i="1"/>
  <c r="C156" i="1"/>
  <c r="D155" i="1"/>
  <c r="B155" i="1" s="1"/>
  <c r="F154" i="1"/>
  <c r="G154" i="1" s="1"/>
  <c r="A155" i="1" l="1"/>
  <c r="E156" i="1"/>
  <c r="F155" i="1"/>
  <c r="G155" i="1" s="1"/>
  <c r="C157" i="1"/>
  <c r="D156" i="1"/>
  <c r="B156" i="1" s="1"/>
  <c r="A156" i="1" s="1"/>
  <c r="E157" i="1" l="1"/>
  <c r="C158" i="1"/>
  <c r="D157" i="1"/>
  <c r="B157" i="1" s="1"/>
  <c r="F156" i="1"/>
  <c r="G156" i="1" s="1"/>
  <c r="A157" i="1" l="1"/>
  <c r="E158" i="1"/>
  <c r="F157" i="1"/>
  <c r="G157" i="1" s="1"/>
  <c r="D158" i="1"/>
  <c r="B158" i="1" s="1"/>
  <c r="C159" i="1"/>
  <c r="A158" i="1" l="1"/>
  <c r="E159" i="1"/>
  <c r="D159" i="1"/>
  <c r="B159" i="1" s="1"/>
  <c r="C160" i="1"/>
  <c r="F158" i="1"/>
  <c r="G158" i="1" s="1"/>
  <c r="A159" i="1" l="1"/>
  <c r="E160" i="1"/>
  <c r="F159" i="1"/>
  <c r="G159" i="1" s="1"/>
  <c r="D160" i="1"/>
  <c r="B160" i="1" s="1"/>
  <c r="C161" i="1"/>
  <c r="A160" i="1" l="1"/>
  <c r="E161" i="1"/>
  <c r="F160" i="1"/>
  <c r="G160" i="1" s="1"/>
  <c r="C162" i="1"/>
  <c r="D161" i="1"/>
  <c r="B161" i="1" s="1"/>
  <c r="A161" i="1" l="1"/>
  <c r="E162" i="1"/>
  <c r="D162" i="1"/>
  <c r="B162" i="1" s="1"/>
  <c r="C163" i="1"/>
  <c r="F161" i="1"/>
  <c r="G161" i="1" s="1"/>
  <c r="A162" i="1" l="1"/>
  <c r="E163" i="1"/>
  <c r="C164" i="1"/>
  <c r="D163" i="1"/>
  <c r="B163" i="1" s="1"/>
  <c r="F162" i="1"/>
  <c r="G162" i="1" s="1"/>
  <c r="A163" i="1" l="1"/>
  <c r="E164" i="1"/>
  <c r="F163" i="1"/>
  <c r="G163" i="1" s="1"/>
  <c r="C165" i="1"/>
  <c r="D164" i="1"/>
  <c r="B164" i="1" s="1"/>
  <c r="A164" i="1" l="1"/>
  <c r="E165" i="1"/>
  <c r="C166" i="1"/>
  <c r="D165" i="1"/>
  <c r="B165" i="1" s="1"/>
  <c r="F164" i="1"/>
  <c r="G164" i="1" s="1"/>
  <c r="A165" i="1" l="1"/>
  <c r="E166" i="1"/>
  <c r="F165" i="1"/>
  <c r="G165" i="1" s="1"/>
  <c r="D166" i="1"/>
  <c r="B166" i="1" s="1"/>
  <c r="C167" i="1"/>
  <c r="A166" i="1" l="1"/>
  <c r="E167" i="1"/>
  <c r="C168" i="1"/>
  <c r="D167" i="1"/>
  <c r="B167" i="1" s="1"/>
  <c r="F166" i="1"/>
  <c r="G166" i="1" s="1"/>
  <c r="A167" i="1" l="1"/>
  <c r="E168" i="1"/>
  <c r="F167" i="1"/>
  <c r="G167" i="1" s="1"/>
  <c r="D168" i="1"/>
  <c r="B168" i="1" s="1"/>
  <c r="A168" i="1" s="1"/>
  <c r="C169" i="1"/>
  <c r="E169" i="1" l="1"/>
  <c r="C170" i="1"/>
  <c r="D169" i="1"/>
  <c r="B169" i="1" s="1"/>
  <c r="F168" i="1"/>
  <c r="G168" i="1" s="1"/>
  <c r="A169" i="1" l="1"/>
  <c r="E170" i="1"/>
  <c r="F169" i="1"/>
  <c r="G169" i="1" s="1"/>
  <c r="D170" i="1"/>
  <c r="B170" i="1" s="1"/>
  <c r="A170" i="1" s="1"/>
  <c r="C171" i="1"/>
  <c r="E171" i="1" l="1"/>
  <c r="C172" i="1"/>
  <c r="D171" i="1"/>
  <c r="B171" i="1" s="1"/>
  <c r="A171" i="1" s="1"/>
  <c r="F170" i="1"/>
  <c r="G170" i="1" s="1"/>
  <c r="E172" i="1" l="1"/>
  <c r="F171" i="1"/>
  <c r="G171" i="1" s="1"/>
  <c r="C173" i="1"/>
  <c r="D172" i="1"/>
  <c r="B172" i="1" s="1"/>
  <c r="A172" i="1" l="1"/>
  <c r="E173" i="1"/>
  <c r="D173" i="1"/>
  <c r="B173" i="1" s="1"/>
  <c r="C174" i="1"/>
  <c r="F172" i="1"/>
  <c r="G172" i="1" s="1"/>
  <c r="A173" i="1" l="1"/>
  <c r="E174" i="1"/>
  <c r="D174" i="1"/>
  <c r="B174" i="1" s="1"/>
  <c r="C175" i="1"/>
  <c r="F173" i="1"/>
  <c r="G173" i="1" s="1"/>
  <c r="A174" i="1" l="1"/>
  <c r="E175" i="1"/>
  <c r="F174" i="1"/>
  <c r="G174" i="1" s="1"/>
  <c r="C176" i="1"/>
  <c r="D175" i="1"/>
  <c r="B175" i="1" s="1"/>
  <c r="A175" i="1" s="1"/>
  <c r="E176" i="1" l="1"/>
  <c r="C177" i="1"/>
  <c r="D176" i="1"/>
  <c r="B176" i="1" s="1"/>
  <c r="A176" i="1" s="1"/>
  <c r="F175" i="1"/>
  <c r="G175" i="1" s="1"/>
  <c r="E177" i="1" l="1"/>
  <c r="F176" i="1"/>
  <c r="G176" i="1" s="1"/>
  <c r="C178" i="1"/>
  <c r="D177" i="1"/>
  <c r="B177" i="1" s="1"/>
  <c r="A177" i="1" l="1"/>
  <c r="E178" i="1"/>
  <c r="C179" i="1"/>
  <c r="D178" i="1"/>
  <c r="B178" i="1" s="1"/>
  <c r="F177" i="1"/>
  <c r="G177" i="1" s="1"/>
  <c r="A178" i="1" l="1"/>
  <c r="E179" i="1"/>
  <c r="F178" i="1"/>
  <c r="G178" i="1" s="1"/>
  <c r="C180" i="1"/>
  <c r="D179" i="1"/>
  <c r="B179" i="1" s="1"/>
  <c r="A179" i="1" l="1"/>
  <c r="E180" i="1"/>
  <c r="C181" i="1"/>
  <c r="D180" i="1"/>
  <c r="B180" i="1" s="1"/>
  <c r="F179" i="1"/>
  <c r="G179" i="1" s="1"/>
  <c r="A180" i="1" l="1"/>
  <c r="E181" i="1"/>
  <c r="F180" i="1"/>
  <c r="G180" i="1" s="1"/>
  <c r="C182" i="1"/>
  <c r="D181" i="1"/>
  <c r="B181" i="1" s="1"/>
  <c r="A181" i="1" l="1"/>
  <c r="E182" i="1"/>
  <c r="D182" i="1"/>
  <c r="B182" i="1" s="1"/>
  <c r="C183" i="1"/>
  <c r="F181" i="1"/>
  <c r="G181" i="1" s="1"/>
  <c r="A182" i="1" l="1"/>
  <c r="E183" i="1"/>
  <c r="F182" i="1"/>
  <c r="G182" i="1" s="1"/>
  <c r="D183" i="1"/>
  <c r="B183" i="1" s="1"/>
  <c r="C184" i="1"/>
  <c r="A183" i="1" l="1"/>
  <c r="E184" i="1"/>
  <c r="D184" i="1"/>
  <c r="B184" i="1" s="1"/>
  <c r="C185" i="1"/>
  <c r="F183" i="1"/>
  <c r="G183" i="1" s="1"/>
  <c r="A184" i="1" l="1"/>
  <c r="E185" i="1"/>
  <c r="D185" i="1"/>
  <c r="B185" i="1" s="1"/>
  <c r="C186" i="1"/>
  <c r="F184" i="1"/>
  <c r="G184" i="1" s="1"/>
  <c r="A185" i="1" l="1"/>
  <c r="E186" i="1"/>
  <c r="D186" i="1"/>
  <c r="B186" i="1" s="1"/>
  <c r="C187" i="1"/>
  <c r="F185" i="1"/>
  <c r="G185" i="1" s="1"/>
  <c r="A186" i="1" l="1"/>
  <c r="E187" i="1"/>
  <c r="C188" i="1"/>
  <c r="D187" i="1"/>
  <c r="B187" i="1" s="1"/>
  <c r="F186" i="1"/>
  <c r="G186" i="1" s="1"/>
  <c r="A187" i="1" l="1"/>
  <c r="E188" i="1"/>
  <c r="F187" i="1"/>
  <c r="G187" i="1" s="1"/>
  <c r="D188" i="1"/>
  <c r="B188" i="1" s="1"/>
  <c r="A188" i="1" s="1"/>
  <c r="C189" i="1"/>
  <c r="E189" i="1" l="1"/>
  <c r="C190" i="1"/>
  <c r="D189" i="1"/>
  <c r="B189" i="1" s="1"/>
  <c r="F188" i="1"/>
  <c r="G188" i="1" s="1"/>
  <c r="A189" i="1" l="1"/>
  <c r="E190" i="1"/>
  <c r="F189" i="1"/>
  <c r="G189" i="1" s="1"/>
  <c r="C191" i="1"/>
  <c r="D190" i="1"/>
  <c r="B190" i="1" s="1"/>
  <c r="A190" i="1" l="1"/>
  <c r="E191" i="1"/>
  <c r="D191" i="1"/>
  <c r="B191" i="1" s="1"/>
  <c r="C192" i="1"/>
  <c r="F190" i="1"/>
  <c r="G190" i="1" s="1"/>
  <c r="A191" i="1" l="1"/>
  <c r="E192" i="1"/>
  <c r="F191" i="1"/>
  <c r="G191" i="1" s="1"/>
  <c r="D192" i="1"/>
  <c r="B192" i="1" s="1"/>
  <c r="C193" i="1"/>
  <c r="A192" i="1" l="1"/>
  <c r="E193" i="1"/>
  <c r="C194" i="1"/>
  <c r="D193" i="1"/>
  <c r="B193" i="1" s="1"/>
  <c r="F192" i="1"/>
  <c r="G192" i="1" s="1"/>
  <c r="A193" i="1" l="1"/>
  <c r="E194" i="1"/>
  <c r="F193" i="1"/>
  <c r="G193" i="1" s="1"/>
  <c r="D194" i="1"/>
  <c r="B194" i="1" s="1"/>
  <c r="C195" i="1"/>
  <c r="A194" i="1" l="1"/>
  <c r="E195" i="1"/>
  <c r="C196" i="1"/>
  <c r="D195" i="1"/>
  <c r="B195" i="1" s="1"/>
  <c r="F194" i="1"/>
  <c r="G194" i="1" s="1"/>
  <c r="A195" i="1" l="1"/>
  <c r="E196" i="1"/>
  <c r="F195" i="1"/>
  <c r="G195" i="1" s="1"/>
  <c r="C197" i="1"/>
  <c r="D196" i="1"/>
  <c r="B196" i="1" s="1"/>
  <c r="A196" i="1" l="1"/>
  <c r="E197" i="1"/>
  <c r="D197" i="1"/>
  <c r="B197" i="1" s="1"/>
  <c r="C198" i="1"/>
  <c r="F196" i="1"/>
  <c r="G196" i="1" s="1"/>
  <c r="A197" i="1" l="1"/>
  <c r="E198" i="1"/>
  <c r="F197" i="1"/>
  <c r="G197" i="1" s="1"/>
  <c r="D198" i="1"/>
  <c r="B198" i="1" s="1"/>
  <c r="C199" i="1"/>
  <c r="A198" i="1" l="1"/>
  <c r="E199" i="1"/>
  <c r="D199" i="1"/>
  <c r="B199" i="1" s="1"/>
  <c r="C200" i="1"/>
  <c r="F198" i="1"/>
  <c r="G198" i="1" s="1"/>
  <c r="A199" i="1" l="1"/>
  <c r="E200" i="1"/>
  <c r="C201" i="1"/>
  <c r="D200" i="1"/>
  <c r="B200" i="1" s="1"/>
  <c r="F199" i="1"/>
  <c r="G199" i="1" s="1"/>
  <c r="A200" i="1" l="1"/>
  <c r="E201" i="1"/>
  <c r="F200" i="1"/>
  <c r="G200" i="1" s="1"/>
  <c r="D201" i="1"/>
  <c r="B201" i="1" s="1"/>
  <c r="C202" i="1"/>
  <c r="A201" i="1" l="1"/>
  <c r="E202" i="1"/>
  <c r="C203" i="1"/>
  <c r="D202" i="1"/>
  <c r="B202" i="1" s="1"/>
  <c r="F201" i="1"/>
  <c r="G201" i="1" s="1"/>
  <c r="A202" i="1" l="1"/>
  <c r="E203" i="1"/>
  <c r="F202" i="1"/>
  <c r="G202" i="1" s="1"/>
  <c r="C204" i="1"/>
  <c r="D203" i="1"/>
  <c r="B203" i="1" s="1"/>
  <c r="A203" i="1" l="1"/>
  <c r="E204" i="1"/>
  <c r="D204" i="1"/>
  <c r="B204" i="1" s="1"/>
  <c r="C205" i="1"/>
  <c r="F203" i="1"/>
  <c r="G203" i="1" s="1"/>
  <c r="A204" i="1" l="1"/>
  <c r="E205" i="1"/>
  <c r="F204" i="1"/>
  <c r="G204" i="1" s="1"/>
  <c r="D205" i="1"/>
  <c r="B205" i="1" s="1"/>
  <c r="C206" i="1"/>
  <c r="A205" i="1" l="1"/>
  <c r="E206" i="1"/>
  <c r="D206" i="1"/>
  <c r="B206" i="1" s="1"/>
  <c r="C207" i="1"/>
  <c r="F205" i="1"/>
  <c r="G205" i="1" s="1"/>
  <c r="A206" i="1" l="1"/>
  <c r="E207" i="1"/>
  <c r="F206" i="1"/>
  <c r="G206" i="1" s="1"/>
  <c r="D207" i="1"/>
  <c r="B207" i="1" s="1"/>
  <c r="C208" i="1"/>
  <c r="A207" i="1" l="1"/>
  <c r="E208" i="1"/>
  <c r="C209" i="1"/>
  <c r="D208" i="1"/>
  <c r="B208" i="1" s="1"/>
  <c r="F207" i="1"/>
  <c r="G207" i="1" s="1"/>
  <c r="A208" i="1" l="1"/>
  <c r="E209" i="1"/>
  <c r="F208" i="1"/>
  <c r="G208" i="1" s="1"/>
  <c r="D209" i="1"/>
  <c r="B209" i="1" s="1"/>
  <c r="C210" i="1"/>
  <c r="A209" i="1" l="1"/>
  <c r="E210" i="1"/>
  <c r="C211" i="1"/>
  <c r="D210" i="1"/>
  <c r="B210" i="1" s="1"/>
  <c r="F209" i="1"/>
  <c r="G209" i="1" s="1"/>
  <c r="A210" i="1" l="1"/>
  <c r="E211" i="1"/>
  <c r="F210" i="1"/>
  <c r="G210" i="1" s="1"/>
  <c r="D211" i="1"/>
  <c r="B211" i="1" s="1"/>
  <c r="C212" i="1"/>
  <c r="A211" i="1" l="1"/>
  <c r="E212" i="1"/>
  <c r="C213" i="1"/>
  <c r="D212" i="1"/>
  <c r="B212" i="1" s="1"/>
  <c r="F211" i="1"/>
  <c r="G211" i="1" s="1"/>
  <c r="A212" i="1" l="1"/>
  <c r="E213" i="1"/>
  <c r="F212" i="1"/>
  <c r="G212" i="1" s="1"/>
  <c r="C214" i="1"/>
  <c r="D213" i="1"/>
  <c r="B213" i="1" s="1"/>
  <c r="A213" i="1" l="1"/>
  <c r="E214" i="1"/>
  <c r="C215" i="1"/>
  <c r="D214" i="1"/>
  <c r="B214" i="1" s="1"/>
  <c r="F213" i="1"/>
  <c r="G213" i="1" s="1"/>
  <c r="A214" i="1" l="1"/>
  <c r="E215" i="1"/>
  <c r="F214" i="1"/>
  <c r="G214" i="1" s="1"/>
  <c r="D215" i="1"/>
  <c r="B215" i="1" s="1"/>
  <c r="C216" i="1"/>
  <c r="A215" i="1" l="1"/>
  <c r="E216" i="1"/>
  <c r="C217" i="1"/>
  <c r="D216" i="1"/>
  <c r="B216" i="1" s="1"/>
  <c r="F215" i="1"/>
  <c r="G215" i="1" s="1"/>
  <c r="A216" i="1" l="1"/>
  <c r="E217" i="1"/>
  <c r="F216" i="1"/>
  <c r="G216" i="1" s="1"/>
  <c r="D217" i="1"/>
  <c r="B217" i="1" s="1"/>
  <c r="C218" i="1"/>
  <c r="A217" i="1" l="1"/>
  <c r="E218" i="1"/>
  <c r="D218" i="1"/>
  <c r="B218" i="1" s="1"/>
  <c r="C219" i="1"/>
  <c r="F217" i="1"/>
  <c r="G217" i="1" s="1"/>
  <c r="A218" i="1" l="1"/>
  <c r="E219" i="1"/>
  <c r="D219" i="1"/>
  <c r="B219" i="1" s="1"/>
  <c r="C220" i="1"/>
  <c r="F218" i="1"/>
  <c r="G218" i="1" s="1"/>
  <c r="A219" i="1" l="1"/>
  <c r="E220" i="1"/>
  <c r="C221" i="1"/>
  <c r="D220" i="1"/>
  <c r="B220" i="1" s="1"/>
  <c r="F219" i="1"/>
  <c r="G219" i="1" s="1"/>
  <c r="A220" i="1" l="1"/>
  <c r="E221" i="1"/>
  <c r="F220" i="1"/>
  <c r="G220" i="1" s="1"/>
  <c r="C222" i="1"/>
  <c r="D221" i="1"/>
  <c r="B221" i="1" s="1"/>
  <c r="A221" i="1" l="1"/>
  <c r="E222" i="1"/>
  <c r="C223" i="1"/>
  <c r="D222" i="1"/>
  <c r="B222" i="1" s="1"/>
  <c r="F221" i="1"/>
  <c r="G221" i="1" s="1"/>
  <c r="A222" i="1" l="1"/>
  <c r="E223" i="1"/>
  <c r="F222" i="1"/>
  <c r="G222" i="1" s="1"/>
  <c r="C224" i="1"/>
  <c r="D223" i="1"/>
  <c r="B223" i="1" s="1"/>
  <c r="A223" i="1" l="1"/>
  <c r="E224" i="1"/>
  <c r="C225" i="1"/>
  <c r="D224" i="1"/>
  <c r="B224" i="1" s="1"/>
  <c r="F223" i="1"/>
  <c r="G223" i="1" s="1"/>
  <c r="A224" i="1" l="1"/>
  <c r="E225" i="1"/>
  <c r="D225" i="1"/>
  <c r="B225" i="1" s="1"/>
  <c r="C226" i="1"/>
  <c r="F224" i="1"/>
  <c r="G224" i="1" s="1"/>
  <c r="A225" i="1" l="1"/>
  <c r="E226" i="1"/>
  <c r="F225" i="1"/>
  <c r="G225" i="1" s="1"/>
  <c r="D226" i="1"/>
  <c r="B226" i="1" s="1"/>
  <c r="C227" i="1"/>
  <c r="A226" i="1" l="1"/>
  <c r="E227" i="1"/>
  <c r="C228" i="1"/>
  <c r="D227" i="1"/>
  <c r="B227" i="1" s="1"/>
  <c r="F226" i="1"/>
  <c r="G226" i="1" s="1"/>
  <c r="A227" i="1" l="1"/>
  <c r="E228" i="1"/>
  <c r="F227" i="1"/>
  <c r="G227" i="1" s="1"/>
  <c r="C229" i="1"/>
  <c r="D228" i="1"/>
  <c r="B228" i="1" s="1"/>
  <c r="A228" i="1" s="1"/>
  <c r="E229" i="1" l="1"/>
  <c r="D229" i="1"/>
  <c r="B229" i="1" s="1"/>
  <c r="C230" i="1"/>
  <c r="F228" i="1"/>
  <c r="G228" i="1" s="1"/>
  <c r="A229" i="1" l="1"/>
  <c r="E230" i="1"/>
  <c r="F229" i="1"/>
  <c r="G229" i="1" s="1"/>
  <c r="C231" i="1"/>
  <c r="D230" i="1"/>
  <c r="B230" i="1" s="1"/>
  <c r="A230" i="1" l="1"/>
  <c r="E231" i="1"/>
  <c r="C232" i="1"/>
  <c r="D231" i="1"/>
  <c r="B231" i="1" s="1"/>
  <c r="F230" i="1"/>
  <c r="G230" i="1" s="1"/>
  <c r="A231" i="1" l="1"/>
  <c r="E232" i="1"/>
  <c r="F231" i="1"/>
  <c r="G231" i="1" s="1"/>
  <c r="C233" i="1"/>
  <c r="D232" i="1"/>
  <c r="B232" i="1" s="1"/>
  <c r="A232" i="1" l="1"/>
  <c r="E233" i="1"/>
  <c r="D233" i="1"/>
  <c r="B233" i="1" s="1"/>
  <c r="C234" i="1"/>
  <c r="F232" i="1"/>
  <c r="G232" i="1" s="1"/>
  <c r="A233" i="1" l="1"/>
  <c r="E234" i="1"/>
  <c r="F233" i="1"/>
  <c r="G233" i="1" s="1"/>
  <c r="C235" i="1"/>
  <c r="D234" i="1"/>
  <c r="B234" i="1" s="1"/>
  <c r="A234" i="1" l="1"/>
  <c r="E235" i="1"/>
  <c r="C236" i="1"/>
  <c r="D235" i="1"/>
  <c r="B235" i="1" s="1"/>
  <c r="F234" i="1"/>
  <c r="G234" i="1" s="1"/>
  <c r="A235" i="1" l="1"/>
  <c r="E236" i="1"/>
  <c r="F235" i="1"/>
  <c r="G235" i="1" s="1"/>
  <c r="D236" i="1"/>
  <c r="B236" i="1" s="1"/>
  <c r="C237" i="1"/>
  <c r="A236" i="1" l="1"/>
  <c r="E237" i="1"/>
  <c r="D237" i="1"/>
  <c r="B237" i="1" s="1"/>
  <c r="C238" i="1"/>
  <c r="F236" i="1"/>
  <c r="G236" i="1" s="1"/>
  <c r="A237" i="1" l="1"/>
  <c r="E238" i="1"/>
  <c r="F237" i="1"/>
  <c r="G237" i="1" s="1"/>
  <c r="C239" i="1"/>
  <c r="D238" i="1"/>
  <c r="B238" i="1" s="1"/>
  <c r="A238" i="1" l="1"/>
  <c r="E239" i="1"/>
  <c r="D239" i="1"/>
  <c r="B239" i="1" s="1"/>
  <c r="C240" i="1"/>
  <c r="F238" i="1"/>
  <c r="G238" i="1" s="1"/>
  <c r="A239" i="1" l="1"/>
  <c r="E240" i="1"/>
  <c r="F239" i="1"/>
  <c r="G239" i="1" s="1"/>
  <c r="C241" i="1"/>
  <c r="D240" i="1"/>
  <c r="B240" i="1" s="1"/>
  <c r="A240" i="1" l="1"/>
  <c r="E241" i="1"/>
  <c r="D241" i="1"/>
  <c r="B241" i="1" s="1"/>
  <c r="C242" i="1"/>
  <c r="F240" i="1"/>
  <c r="G240" i="1" s="1"/>
  <c r="A241" i="1" l="1"/>
  <c r="E242" i="1"/>
  <c r="F241" i="1"/>
  <c r="G241" i="1" s="1"/>
  <c r="D242" i="1"/>
  <c r="B242" i="1" s="1"/>
  <c r="C243" i="1"/>
  <c r="A242" i="1" l="1"/>
  <c r="E243" i="1"/>
  <c r="C244" i="1"/>
  <c r="D243" i="1"/>
  <c r="B243" i="1" s="1"/>
  <c r="F242" i="1"/>
  <c r="G242" i="1" s="1"/>
  <c r="A243" i="1" l="1"/>
  <c r="E244" i="1"/>
  <c r="D244" i="1"/>
  <c r="B244" i="1" s="1"/>
  <c r="C245" i="1"/>
  <c r="F243" i="1"/>
  <c r="G243" i="1" s="1"/>
  <c r="A244" i="1" l="1"/>
  <c r="E245" i="1"/>
  <c r="F244" i="1"/>
  <c r="G244" i="1" s="1"/>
  <c r="D245" i="1"/>
  <c r="B245" i="1" s="1"/>
  <c r="C246" i="1"/>
  <c r="A245" i="1" l="1"/>
  <c r="E246" i="1"/>
  <c r="C247" i="1"/>
  <c r="D246" i="1"/>
  <c r="B246" i="1" s="1"/>
  <c r="F245" i="1"/>
  <c r="G245" i="1" s="1"/>
  <c r="A246" i="1" l="1"/>
  <c r="E247" i="1"/>
  <c r="F246" i="1"/>
  <c r="G246" i="1" s="1"/>
  <c r="C248" i="1"/>
  <c r="D247" i="1"/>
  <c r="B247" i="1" s="1"/>
  <c r="A247" i="1" s="1"/>
  <c r="E248" i="1" l="1"/>
  <c r="C249" i="1"/>
  <c r="D248" i="1"/>
  <c r="B248" i="1" s="1"/>
  <c r="F247" i="1"/>
  <c r="G247" i="1" s="1"/>
  <c r="A248" i="1" l="1"/>
  <c r="E249" i="1"/>
  <c r="F248" i="1"/>
  <c r="G248" i="1" s="1"/>
  <c r="D249" i="1"/>
  <c r="B249" i="1" s="1"/>
  <c r="A249" i="1" s="1"/>
  <c r="C250" i="1"/>
  <c r="E250" i="1" l="1"/>
  <c r="D250" i="1"/>
  <c r="B250" i="1" s="1"/>
  <c r="A250" i="1" s="1"/>
  <c r="C251" i="1"/>
  <c r="F249" i="1"/>
  <c r="G249" i="1" s="1"/>
  <c r="E251" i="1" l="1"/>
  <c r="D251" i="1"/>
  <c r="B251" i="1" s="1"/>
  <c r="C252" i="1"/>
  <c r="F250" i="1"/>
  <c r="G250" i="1" s="1"/>
  <c r="A251" i="1" l="1"/>
  <c r="E252" i="1"/>
  <c r="F251" i="1"/>
  <c r="G251" i="1" s="1"/>
  <c r="D252" i="1"/>
  <c r="B252" i="1" s="1"/>
  <c r="C253" i="1"/>
  <c r="A252" i="1" l="1"/>
  <c r="E253" i="1"/>
  <c r="C254" i="1"/>
  <c r="D253" i="1"/>
  <c r="B253" i="1" s="1"/>
  <c r="F252" i="1"/>
  <c r="G252" i="1" s="1"/>
  <c r="A253" i="1" l="1"/>
  <c r="E254" i="1"/>
  <c r="D254" i="1"/>
  <c r="B254" i="1" s="1"/>
  <c r="C255" i="1"/>
  <c r="F253" i="1"/>
  <c r="G253" i="1" s="1"/>
  <c r="A254" i="1" l="1"/>
  <c r="E255" i="1"/>
  <c r="D255" i="1"/>
  <c r="B255" i="1" s="1"/>
  <c r="C256" i="1"/>
  <c r="F254" i="1"/>
  <c r="G254" i="1" s="1"/>
  <c r="A255" i="1" l="1"/>
  <c r="E256" i="1"/>
  <c r="C257" i="1"/>
  <c r="D256" i="1"/>
  <c r="B256" i="1" s="1"/>
  <c r="F255" i="1"/>
  <c r="G255" i="1" s="1"/>
  <c r="A256" i="1" l="1"/>
  <c r="E257" i="1"/>
  <c r="F256" i="1"/>
  <c r="G256" i="1" s="1"/>
  <c r="C258" i="1"/>
  <c r="D257" i="1"/>
  <c r="B257" i="1" s="1"/>
  <c r="A257" i="1" l="1"/>
  <c r="E258" i="1"/>
  <c r="C259" i="1"/>
  <c r="D258" i="1"/>
  <c r="B258" i="1" s="1"/>
  <c r="F257" i="1"/>
  <c r="G257" i="1" s="1"/>
  <c r="A258" i="1" l="1"/>
  <c r="E259" i="1"/>
  <c r="F258" i="1"/>
  <c r="G258" i="1" s="1"/>
  <c r="C260" i="1"/>
  <c r="D259" i="1"/>
  <c r="B259" i="1" s="1"/>
  <c r="A259" i="1" l="1"/>
  <c r="E260" i="1"/>
  <c r="C261" i="1"/>
  <c r="D260" i="1"/>
  <c r="B260" i="1" s="1"/>
  <c r="F259" i="1"/>
  <c r="G259" i="1" s="1"/>
  <c r="A260" i="1" l="1"/>
  <c r="E261" i="1"/>
  <c r="F260" i="1"/>
  <c r="G260" i="1" s="1"/>
  <c r="D261" i="1"/>
  <c r="B261" i="1" s="1"/>
  <c r="C262" i="1"/>
  <c r="A261" i="1" l="1"/>
  <c r="E262" i="1"/>
  <c r="D262" i="1"/>
  <c r="B262" i="1" s="1"/>
  <c r="C263" i="1"/>
  <c r="F261" i="1"/>
  <c r="G261" i="1" s="1"/>
  <c r="A262" i="1" l="1"/>
  <c r="E263" i="1"/>
  <c r="F262" i="1"/>
  <c r="G262" i="1" s="1"/>
  <c r="D263" i="1"/>
  <c r="B263" i="1" s="1"/>
  <c r="C264" i="1"/>
  <c r="A263" i="1" l="1"/>
  <c r="E264" i="1"/>
  <c r="D264" i="1"/>
  <c r="B264" i="1" s="1"/>
  <c r="C265" i="1"/>
  <c r="F263" i="1"/>
  <c r="G263" i="1" s="1"/>
  <c r="A264" i="1" l="1"/>
  <c r="E265" i="1"/>
  <c r="D265" i="1"/>
  <c r="B265" i="1" s="1"/>
  <c r="C266" i="1"/>
  <c r="F264" i="1"/>
  <c r="G264" i="1" s="1"/>
  <c r="A265" i="1" l="1"/>
  <c r="E266" i="1"/>
  <c r="F265" i="1"/>
  <c r="G265" i="1" s="1"/>
  <c r="C267" i="1"/>
  <c r="D266" i="1"/>
  <c r="B266" i="1" s="1"/>
  <c r="A266" i="1" l="1"/>
  <c r="E267" i="1"/>
  <c r="C268" i="1"/>
  <c r="D267" i="1"/>
  <c r="B267" i="1" s="1"/>
  <c r="F266" i="1"/>
  <c r="G266" i="1" s="1"/>
  <c r="A267" i="1" l="1"/>
  <c r="E268" i="1"/>
  <c r="F267" i="1"/>
  <c r="G267" i="1" s="1"/>
  <c r="D268" i="1"/>
  <c r="B268" i="1" s="1"/>
  <c r="C269" i="1"/>
  <c r="A268" i="1" l="1"/>
  <c r="E269" i="1"/>
  <c r="C270" i="1"/>
  <c r="D269" i="1"/>
  <c r="B269" i="1" s="1"/>
  <c r="F268" i="1"/>
  <c r="G268" i="1" s="1"/>
  <c r="A269" i="1" l="1"/>
  <c r="E270" i="1"/>
  <c r="F269" i="1"/>
  <c r="G269" i="1" s="1"/>
  <c r="C271" i="1"/>
  <c r="D270" i="1"/>
  <c r="B270" i="1" s="1"/>
  <c r="A270" i="1" s="1"/>
  <c r="E271" i="1" l="1"/>
  <c r="D271" i="1"/>
  <c r="B271" i="1" s="1"/>
  <c r="C272" i="1"/>
  <c r="F270" i="1"/>
  <c r="G270" i="1" s="1"/>
  <c r="A271" i="1" l="1"/>
  <c r="E272" i="1"/>
  <c r="F271" i="1"/>
  <c r="G271" i="1" s="1"/>
  <c r="D272" i="1"/>
  <c r="B272" i="1" s="1"/>
  <c r="C273" i="1"/>
  <c r="A272" i="1" l="1"/>
  <c r="E273" i="1"/>
  <c r="C274" i="1"/>
  <c r="D273" i="1"/>
  <c r="B273" i="1" s="1"/>
  <c r="F272" i="1"/>
  <c r="G272" i="1" s="1"/>
  <c r="A273" i="1" l="1"/>
  <c r="E274" i="1"/>
  <c r="F273" i="1"/>
  <c r="G273" i="1" s="1"/>
  <c r="C275" i="1"/>
  <c r="D274" i="1"/>
  <c r="B274" i="1" s="1"/>
  <c r="A274" i="1" l="1"/>
  <c r="E275" i="1"/>
  <c r="C276" i="1"/>
  <c r="D275" i="1"/>
  <c r="B275" i="1" s="1"/>
  <c r="F274" i="1"/>
  <c r="G274" i="1" s="1"/>
  <c r="A275" i="1" l="1"/>
  <c r="E276" i="1"/>
  <c r="F275" i="1"/>
  <c r="G275" i="1" s="1"/>
  <c r="C277" i="1"/>
  <c r="D276" i="1"/>
  <c r="B276" i="1" s="1"/>
  <c r="A276" i="1" l="1"/>
  <c r="E277" i="1"/>
  <c r="D277" i="1"/>
  <c r="B277" i="1" s="1"/>
  <c r="C278" i="1"/>
  <c r="F276" i="1"/>
  <c r="G276" i="1" s="1"/>
  <c r="A277" i="1" l="1"/>
  <c r="E278" i="1"/>
  <c r="C279" i="1"/>
  <c r="D278" i="1"/>
  <c r="B278" i="1" s="1"/>
  <c r="F277" i="1"/>
  <c r="G277" i="1" s="1"/>
  <c r="A278" i="1" l="1"/>
  <c r="E279" i="1"/>
  <c r="F278" i="1"/>
  <c r="G278" i="1" s="1"/>
  <c r="D279" i="1"/>
  <c r="B279" i="1" s="1"/>
  <c r="C280" i="1"/>
  <c r="A279" i="1" l="1"/>
  <c r="E280" i="1"/>
  <c r="C281" i="1"/>
  <c r="D280" i="1"/>
  <c r="B280" i="1" s="1"/>
  <c r="F279" i="1"/>
  <c r="G279" i="1" s="1"/>
  <c r="A280" i="1" l="1"/>
  <c r="E281" i="1"/>
  <c r="F280" i="1"/>
  <c r="G280" i="1" s="1"/>
  <c r="D281" i="1"/>
  <c r="B281" i="1" s="1"/>
  <c r="C282" i="1"/>
  <c r="A281" i="1" l="1"/>
  <c r="E282" i="1"/>
  <c r="C283" i="1"/>
  <c r="D282" i="1"/>
  <c r="B282" i="1" s="1"/>
  <c r="F281" i="1"/>
  <c r="G281" i="1" s="1"/>
  <c r="A282" i="1" l="1"/>
  <c r="E283" i="1"/>
  <c r="F282" i="1"/>
  <c r="G282" i="1" s="1"/>
  <c r="D283" i="1"/>
  <c r="B283" i="1" s="1"/>
  <c r="C284" i="1"/>
  <c r="A283" i="1" l="1"/>
  <c r="E284" i="1"/>
  <c r="C285" i="1"/>
  <c r="D284" i="1"/>
  <c r="B284" i="1" s="1"/>
  <c r="F283" i="1"/>
  <c r="G283" i="1" s="1"/>
  <c r="A284" i="1" l="1"/>
  <c r="E285" i="1"/>
  <c r="F284" i="1"/>
  <c r="G284" i="1" s="1"/>
  <c r="C286" i="1"/>
  <c r="D285" i="1"/>
  <c r="B285" i="1" s="1"/>
  <c r="A285" i="1" s="1"/>
  <c r="E286" i="1" l="1"/>
  <c r="C287" i="1"/>
  <c r="D286" i="1"/>
  <c r="B286" i="1" s="1"/>
  <c r="F285" i="1"/>
  <c r="G285" i="1" s="1"/>
  <c r="A286" i="1" l="1"/>
  <c r="E287" i="1"/>
  <c r="F286" i="1"/>
  <c r="G286" i="1" s="1"/>
  <c r="C288" i="1"/>
  <c r="D287" i="1"/>
  <c r="B287" i="1" s="1"/>
  <c r="A287" i="1" s="1"/>
  <c r="E288" i="1" l="1"/>
  <c r="D288" i="1"/>
  <c r="B288" i="1" s="1"/>
  <c r="C289" i="1"/>
  <c r="F287" i="1"/>
  <c r="G287" i="1" s="1"/>
  <c r="A288" i="1" l="1"/>
  <c r="E289" i="1"/>
  <c r="D289" i="1"/>
  <c r="B289" i="1" s="1"/>
  <c r="C290" i="1"/>
  <c r="F288" i="1"/>
  <c r="G288" i="1" s="1"/>
  <c r="A289" i="1" l="1"/>
  <c r="E290" i="1"/>
  <c r="F289" i="1"/>
  <c r="G289" i="1" s="1"/>
  <c r="C291" i="1"/>
  <c r="D290" i="1"/>
  <c r="B290" i="1" s="1"/>
  <c r="A290" i="1" l="1"/>
  <c r="E291" i="1"/>
  <c r="D291" i="1"/>
  <c r="B291" i="1" s="1"/>
  <c r="C292" i="1"/>
  <c r="F290" i="1"/>
  <c r="G290" i="1" s="1"/>
  <c r="A291" i="1" l="1"/>
  <c r="E292" i="1"/>
  <c r="F291" i="1"/>
  <c r="G291" i="1" s="1"/>
  <c r="C293" i="1"/>
  <c r="D292" i="1"/>
  <c r="B292" i="1" s="1"/>
  <c r="A292" i="1" l="1"/>
  <c r="E293" i="1"/>
  <c r="D293" i="1"/>
  <c r="B293" i="1" s="1"/>
  <c r="C294" i="1"/>
  <c r="F292" i="1"/>
  <c r="G292" i="1" s="1"/>
  <c r="A293" i="1" l="1"/>
  <c r="E294" i="1"/>
  <c r="D294" i="1"/>
  <c r="B294" i="1" s="1"/>
  <c r="C295" i="1"/>
  <c r="F293" i="1"/>
  <c r="G293" i="1" s="1"/>
  <c r="A294" i="1" l="1"/>
  <c r="E295" i="1"/>
  <c r="F294" i="1"/>
  <c r="G294" i="1" s="1"/>
  <c r="D295" i="1"/>
  <c r="B295" i="1" s="1"/>
  <c r="A295" i="1" s="1"/>
  <c r="C296" i="1"/>
  <c r="E296" i="1" l="1"/>
  <c r="C297" i="1"/>
  <c r="D296" i="1"/>
  <c r="B296" i="1" s="1"/>
  <c r="F295" i="1"/>
  <c r="G295" i="1" s="1"/>
  <c r="A296" i="1" l="1"/>
  <c r="E297" i="1"/>
  <c r="F296" i="1"/>
  <c r="G296" i="1" s="1"/>
  <c r="D297" i="1"/>
  <c r="B297" i="1" s="1"/>
  <c r="C298" i="1"/>
  <c r="A297" i="1" l="1"/>
  <c r="E298" i="1"/>
  <c r="D298" i="1"/>
  <c r="B298" i="1" s="1"/>
  <c r="C299" i="1"/>
  <c r="F297" i="1"/>
  <c r="G297" i="1" s="1"/>
  <c r="A298" i="1" l="1"/>
  <c r="E299" i="1"/>
  <c r="C300" i="1"/>
  <c r="D299" i="1"/>
  <c r="B299" i="1" s="1"/>
  <c r="F298" i="1"/>
  <c r="G298" i="1" s="1"/>
  <c r="A299" i="1" l="1"/>
  <c r="E300" i="1"/>
  <c r="F299" i="1"/>
  <c r="G299" i="1" s="1"/>
  <c r="C301" i="1"/>
  <c r="D300" i="1"/>
  <c r="B300" i="1" s="1"/>
  <c r="A300" i="1" l="1"/>
  <c r="E301" i="1"/>
  <c r="D301" i="1"/>
  <c r="B301" i="1" s="1"/>
  <c r="C302" i="1"/>
  <c r="F300" i="1"/>
  <c r="G300" i="1" s="1"/>
  <c r="A301" i="1" l="1"/>
  <c r="E302" i="1"/>
  <c r="F301" i="1"/>
  <c r="G301" i="1" s="1"/>
  <c r="C303" i="1"/>
  <c r="D302" i="1"/>
  <c r="B302" i="1" s="1"/>
  <c r="A302" i="1" l="1"/>
  <c r="E303" i="1"/>
  <c r="D303" i="1"/>
  <c r="B303" i="1" s="1"/>
  <c r="C304" i="1"/>
  <c r="F302" i="1"/>
  <c r="G302" i="1" s="1"/>
  <c r="A303" i="1" l="1"/>
  <c r="E304" i="1"/>
  <c r="F303" i="1"/>
  <c r="G303" i="1" s="1"/>
  <c r="C305" i="1"/>
  <c r="D304" i="1"/>
  <c r="B304" i="1" s="1"/>
  <c r="A304" i="1" s="1"/>
  <c r="E305" i="1" l="1"/>
  <c r="D305" i="1"/>
  <c r="B305" i="1" s="1"/>
  <c r="C306" i="1"/>
  <c r="F304" i="1"/>
  <c r="G304" i="1" s="1"/>
  <c r="A305" i="1" l="1"/>
  <c r="E306" i="1"/>
  <c r="F305" i="1"/>
  <c r="G305" i="1" s="1"/>
  <c r="C307" i="1"/>
  <c r="D306" i="1"/>
  <c r="B306" i="1" s="1"/>
  <c r="A306" i="1" l="1"/>
  <c r="E307" i="1"/>
  <c r="D307" i="1"/>
  <c r="B307" i="1" s="1"/>
  <c r="C308" i="1"/>
  <c r="F306" i="1"/>
  <c r="G306" i="1" s="1"/>
  <c r="A307" i="1" l="1"/>
  <c r="E308" i="1"/>
  <c r="C309" i="1"/>
  <c r="D308" i="1"/>
  <c r="B308" i="1" s="1"/>
  <c r="F307" i="1"/>
  <c r="G307" i="1" s="1"/>
  <c r="A308" i="1" l="1"/>
  <c r="E309" i="1"/>
  <c r="F308" i="1"/>
  <c r="G308" i="1" s="1"/>
  <c r="D309" i="1"/>
  <c r="B309" i="1" s="1"/>
  <c r="C310" i="1"/>
  <c r="A309" i="1" l="1"/>
  <c r="E310" i="1"/>
  <c r="C311" i="1"/>
  <c r="D310" i="1"/>
  <c r="B310" i="1" s="1"/>
  <c r="F309" i="1"/>
  <c r="G309" i="1" s="1"/>
  <c r="A310" i="1" l="1"/>
  <c r="E311" i="1"/>
  <c r="F310" i="1"/>
  <c r="G310" i="1" s="1"/>
  <c r="D311" i="1"/>
  <c r="B311" i="1" s="1"/>
  <c r="A311" i="1" s="1"/>
  <c r="C312" i="1"/>
  <c r="E312" i="1" l="1"/>
  <c r="D312" i="1"/>
  <c r="B312" i="1" s="1"/>
  <c r="C313" i="1"/>
  <c r="F311" i="1"/>
  <c r="G311" i="1" s="1"/>
  <c r="A312" i="1" l="1"/>
  <c r="E313" i="1"/>
  <c r="D313" i="1"/>
  <c r="B313" i="1" s="1"/>
  <c r="C314" i="1"/>
  <c r="F312" i="1"/>
  <c r="G312" i="1" s="1"/>
  <c r="A313" i="1" l="1"/>
  <c r="E314" i="1"/>
  <c r="D314" i="1"/>
  <c r="B314" i="1" s="1"/>
  <c r="C315" i="1"/>
  <c r="F313" i="1"/>
  <c r="G313" i="1" s="1"/>
  <c r="A314" i="1" l="1"/>
  <c r="E315" i="1"/>
  <c r="F314" i="1"/>
  <c r="G314" i="1" s="1"/>
  <c r="C316" i="1"/>
  <c r="D315" i="1"/>
  <c r="B315" i="1" s="1"/>
  <c r="A315" i="1" l="1"/>
  <c r="E316" i="1"/>
  <c r="C317" i="1"/>
  <c r="D316" i="1"/>
  <c r="B316" i="1" s="1"/>
  <c r="F315" i="1"/>
  <c r="G315" i="1" s="1"/>
  <c r="A316" i="1" l="1"/>
  <c r="E317" i="1"/>
  <c r="F316" i="1"/>
  <c r="G316" i="1" s="1"/>
  <c r="D317" i="1"/>
  <c r="B317" i="1" s="1"/>
  <c r="C318" i="1"/>
  <c r="A317" i="1" l="1"/>
  <c r="E318" i="1"/>
  <c r="D318" i="1"/>
  <c r="B318" i="1" s="1"/>
  <c r="C319" i="1"/>
  <c r="F317" i="1"/>
  <c r="G317" i="1" s="1"/>
  <c r="A318" i="1" l="1"/>
  <c r="E319" i="1"/>
  <c r="D319" i="1"/>
  <c r="B319" i="1" s="1"/>
  <c r="C320" i="1"/>
  <c r="F318" i="1"/>
  <c r="G318" i="1" s="1"/>
  <c r="A319" i="1" l="1"/>
  <c r="E320" i="1"/>
  <c r="F319" i="1"/>
  <c r="G319" i="1" s="1"/>
  <c r="C321" i="1"/>
  <c r="D320" i="1"/>
  <c r="B320" i="1" s="1"/>
  <c r="A320" i="1" l="1"/>
  <c r="E321" i="1"/>
  <c r="C322" i="1"/>
  <c r="D321" i="1"/>
  <c r="B321" i="1" s="1"/>
  <c r="F320" i="1"/>
  <c r="G320" i="1" s="1"/>
  <c r="A321" i="1" l="1"/>
  <c r="E322" i="1"/>
  <c r="F321" i="1"/>
  <c r="G321" i="1" s="1"/>
  <c r="C323" i="1"/>
  <c r="D322" i="1"/>
  <c r="B322" i="1" s="1"/>
  <c r="A322" i="1" l="1"/>
  <c r="E323" i="1"/>
  <c r="D323" i="1"/>
  <c r="B323" i="1" s="1"/>
  <c r="C324" i="1"/>
  <c r="F322" i="1"/>
  <c r="G322" i="1" s="1"/>
  <c r="A323" i="1" l="1"/>
  <c r="E324" i="1"/>
  <c r="F323" i="1"/>
  <c r="G323" i="1" s="1"/>
  <c r="C325" i="1"/>
  <c r="D324" i="1"/>
  <c r="B324" i="1" s="1"/>
  <c r="A324" i="1" l="1"/>
  <c r="E325" i="1"/>
  <c r="D325" i="1"/>
  <c r="B325" i="1" s="1"/>
  <c r="C326" i="1"/>
  <c r="F324" i="1"/>
  <c r="G324" i="1" s="1"/>
  <c r="A325" i="1" l="1"/>
  <c r="E326" i="1"/>
  <c r="C327" i="1"/>
  <c r="D326" i="1"/>
  <c r="B326" i="1" s="1"/>
  <c r="F325" i="1"/>
  <c r="G325" i="1" s="1"/>
  <c r="A326" i="1" l="1"/>
  <c r="E327" i="1"/>
  <c r="F326" i="1"/>
  <c r="G326" i="1" s="1"/>
  <c r="D327" i="1"/>
  <c r="B327" i="1" s="1"/>
  <c r="C328" i="1"/>
  <c r="A327" i="1" l="1"/>
  <c r="E328" i="1"/>
  <c r="D328" i="1"/>
  <c r="B328" i="1" s="1"/>
  <c r="C329" i="1"/>
  <c r="F327" i="1"/>
  <c r="G327" i="1" s="1"/>
  <c r="A328" i="1" l="1"/>
  <c r="E329" i="1"/>
  <c r="F328" i="1"/>
  <c r="G328" i="1" s="1"/>
  <c r="D329" i="1"/>
  <c r="B329" i="1" s="1"/>
  <c r="A329" i="1" s="1"/>
  <c r="C330" i="1"/>
  <c r="E330" i="1" l="1"/>
  <c r="D330" i="1"/>
  <c r="B330" i="1" s="1"/>
  <c r="C331" i="1"/>
  <c r="F329" i="1"/>
  <c r="G329" i="1" s="1"/>
  <c r="A330" i="1" l="1"/>
  <c r="E331" i="1"/>
  <c r="D331" i="1"/>
  <c r="B331" i="1" s="1"/>
  <c r="C332" i="1"/>
  <c r="F330" i="1"/>
  <c r="G330" i="1" s="1"/>
  <c r="A331" i="1" l="1"/>
  <c r="E332" i="1"/>
  <c r="C333" i="1"/>
  <c r="D332" i="1"/>
  <c r="B332" i="1" s="1"/>
  <c r="F331" i="1"/>
  <c r="G331" i="1" s="1"/>
  <c r="A332" i="1" l="1"/>
  <c r="E333" i="1"/>
  <c r="F332" i="1"/>
  <c r="G332" i="1" s="1"/>
  <c r="D333" i="1"/>
  <c r="B333" i="1" s="1"/>
  <c r="C334" i="1"/>
  <c r="A333" i="1" l="1"/>
  <c r="E334" i="1"/>
  <c r="D334" i="1"/>
  <c r="B334" i="1" s="1"/>
  <c r="C335" i="1"/>
  <c r="F333" i="1"/>
  <c r="G333" i="1" s="1"/>
  <c r="A334" i="1" l="1"/>
  <c r="E335" i="1"/>
  <c r="F334" i="1"/>
  <c r="G334" i="1" s="1"/>
  <c r="C336" i="1"/>
  <c r="D335" i="1"/>
  <c r="B335" i="1" s="1"/>
  <c r="A335" i="1" l="1"/>
  <c r="E336" i="1"/>
  <c r="D336" i="1"/>
  <c r="B336" i="1" s="1"/>
  <c r="C337" i="1"/>
  <c r="F335" i="1"/>
  <c r="G335" i="1" s="1"/>
  <c r="A336" i="1" l="1"/>
  <c r="E337" i="1"/>
  <c r="F336" i="1"/>
  <c r="G336" i="1" s="1"/>
  <c r="D337" i="1"/>
  <c r="B337" i="1" s="1"/>
  <c r="A337" i="1" s="1"/>
  <c r="C338" i="1"/>
  <c r="E338" i="1" l="1"/>
  <c r="D338" i="1"/>
  <c r="B338" i="1" s="1"/>
  <c r="C339" i="1"/>
  <c r="F337" i="1"/>
  <c r="G337" i="1" s="1"/>
  <c r="A338" i="1" l="1"/>
  <c r="E339" i="1"/>
  <c r="F338" i="1"/>
  <c r="G338" i="1" s="1"/>
  <c r="D339" i="1"/>
  <c r="B339" i="1" s="1"/>
  <c r="A339" i="1" s="1"/>
  <c r="C340" i="1"/>
  <c r="E340" i="1" l="1"/>
  <c r="C341" i="1"/>
  <c r="D340" i="1"/>
  <c r="B340" i="1" s="1"/>
  <c r="F339" i="1"/>
  <c r="G339" i="1" s="1"/>
  <c r="A340" i="1" l="1"/>
  <c r="E341" i="1"/>
  <c r="F340" i="1"/>
  <c r="G340" i="1" s="1"/>
  <c r="D341" i="1"/>
  <c r="B341" i="1" s="1"/>
  <c r="C342" i="1"/>
  <c r="A341" i="1" l="1"/>
  <c r="E342" i="1"/>
  <c r="D342" i="1"/>
  <c r="B342" i="1" s="1"/>
  <c r="C343" i="1"/>
  <c r="F341" i="1"/>
  <c r="G341" i="1" s="1"/>
  <c r="A342" i="1" l="1"/>
  <c r="E343" i="1"/>
  <c r="F342" i="1"/>
  <c r="G342" i="1" s="1"/>
  <c r="C344" i="1"/>
  <c r="D343" i="1"/>
  <c r="B343" i="1" s="1"/>
  <c r="A343" i="1" s="1"/>
  <c r="E344" i="1" l="1"/>
  <c r="D344" i="1"/>
  <c r="B344" i="1" s="1"/>
  <c r="C345" i="1"/>
  <c r="F343" i="1"/>
  <c r="G343" i="1" s="1"/>
  <c r="A344" i="1" l="1"/>
  <c r="E345" i="1"/>
  <c r="F344" i="1"/>
  <c r="G344" i="1" s="1"/>
  <c r="D345" i="1"/>
  <c r="B345" i="1" s="1"/>
  <c r="C346" i="1"/>
  <c r="A345" i="1" l="1"/>
  <c r="E346" i="1"/>
  <c r="C347" i="1"/>
  <c r="D346" i="1"/>
  <c r="B346" i="1" s="1"/>
  <c r="F345" i="1"/>
  <c r="G345" i="1" s="1"/>
  <c r="A346" i="1" l="1"/>
  <c r="E347" i="1"/>
  <c r="F346" i="1"/>
  <c r="G346" i="1" s="1"/>
  <c r="D347" i="1"/>
  <c r="B347" i="1" s="1"/>
  <c r="C348" i="1"/>
  <c r="A347" i="1" l="1"/>
  <c r="E348" i="1"/>
  <c r="D348" i="1"/>
  <c r="B348" i="1" s="1"/>
  <c r="C349" i="1"/>
  <c r="F347" i="1"/>
  <c r="G347" i="1" s="1"/>
  <c r="A348" i="1" l="1"/>
  <c r="E349" i="1"/>
  <c r="F348" i="1"/>
  <c r="G348" i="1" s="1"/>
  <c r="D349" i="1"/>
  <c r="B349" i="1" s="1"/>
  <c r="C350" i="1"/>
  <c r="A349" i="1" l="1"/>
  <c r="E350" i="1"/>
  <c r="D350" i="1"/>
  <c r="B350" i="1" s="1"/>
  <c r="C351" i="1"/>
  <c r="F349" i="1"/>
  <c r="G349" i="1" s="1"/>
  <c r="A350" i="1" l="1"/>
  <c r="E351" i="1"/>
  <c r="D351" i="1"/>
  <c r="B351" i="1" s="1"/>
  <c r="C352" i="1"/>
  <c r="F350" i="1"/>
  <c r="G350" i="1" s="1"/>
  <c r="A351" i="1" l="1"/>
  <c r="E352" i="1"/>
  <c r="F351" i="1"/>
  <c r="G351" i="1" s="1"/>
  <c r="D352" i="1"/>
  <c r="B352" i="1" s="1"/>
  <c r="C353" i="1"/>
  <c r="A352" i="1" l="1"/>
  <c r="E353" i="1"/>
  <c r="C354" i="1"/>
  <c r="D353" i="1"/>
  <c r="B353" i="1" s="1"/>
  <c r="F352" i="1"/>
  <c r="G352" i="1" s="1"/>
  <c r="A353" i="1" l="1"/>
  <c r="E354" i="1"/>
  <c r="F353" i="1"/>
  <c r="G353" i="1" s="1"/>
  <c r="C355" i="1"/>
  <c r="D354" i="1"/>
  <c r="B354" i="1" s="1"/>
  <c r="A354" i="1" l="1"/>
  <c r="E355" i="1"/>
  <c r="D355" i="1"/>
  <c r="B355" i="1" s="1"/>
  <c r="C356" i="1"/>
  <c r="F354" i="1"/>
  <c r="G354" i="1" s="1"/>
  <c r="A355" i="1" l="1"/>
  <c r="E356" i="1"/>
  <c r="F355" i="1"/>
  <c r="G355" i="1" s="1"/>
  <c r="D356" i="1"/>
  <c r="B356" i="1" s="1"/>
  <c r="A356" i="1" s="1"/>
  <c r="C357" i="1"/>
  <c r="E357" i="1" l="1"/>
  <c r="C358" i="1"/>
  <c r="D357" i="1"/>
  <c r="B357" i="1" s="1"/>
  <c r="F356" i="1"/>
  <c r="G356" i="1" s="1"/>
  <c r="A357" i="1" l="1"/>
  <c r="E358" i="1"/>
  <c r="F357" i="1"/>
  <c r="G357" i="1" s="1"/>
  <c r="C359" i="1"/>
  <c r="D358" i="1"/>
  <c r="B358" i="1" s="1"/>
  <c r="A358" i="1" l="1"/>
  <c r="E359" i="1"/>
  <c r="D359" i="1"/>
  <c r="B359" i="1" s="1"/>
  <c r="C360" i="1"/>
  <c r="F358" i="1"/>
  <c r="G358" i="1" s="1"/>
  <c r="A359" i="1" l="1"/>
  <c r="E360" i="1"/>
  <c r="F359" i="1"/>
  <c r="G359" i="1" s="1"/>
  <c r="C361" i="1"/>
  <c r="D360" i="1"/>
  <c r="B360" i="1" s="1"/>
  <c r="A360" i="1" s="1"/>
  <c r="E361" i="1" l="1"/>
  <c r="D361" i="1"/>
  <c r="B361" i="1" s="1"/>
  <c r="C362" i="1"/>
  <c r="F360" i="1"/>
  <c r="G360" i="1" s="1"/>
  <c r="A361" i="1" l="1"/>
  <c r="E362" i="1"/>
  <c r="D362" i="1"/>
  <c r="B362" i="1" s="1"/>
  <c r="C363" i="1"/>
  <c r="F361" i="1"/>
  <c r="G361" i="1" s="1"/>
  <c r="A362" i="1" l="1"/>
  <c r="E363" i="1"/>
  <c r="C364" i="1"/>
  <c r="D363" i="1"/>
  <c r="B363" i="1" s="1"/>
  <c r="F362" i="1"/>
  <c r="G362" i="1" s="1"/>
  <c r="A363" i="1" l="1"/>
  <c r="E364" i="1"/>
  <c r="F363" i="1"/>
  <c r="G363" i="1" s="1"/>
  <c r="C365" i="1"/>
  <c r="D364" i="1"/>
  <c r="B364" i="1" s="1"/>
  <c r="A364" i="1" l="1"/>
  <c r="E365" i="1"/>
  <c r="C366" i="1"/>
  <c r="D365" i="1"/>
  <c r="B365" i="1" s="1"/>
  <c r="F364" i="1"/>
  <c r="G364" i="1" s="1"/>
  <c r="A365" i="1" l="1"/>
  <c r="E366" i="1"/>
  <c r="F365" i="1"/>
  <c r="G365" i="1" s="1"/>
  <c r="D366" i="1"/>
  <c r="B366" i="1" s="1"/>
  <c r="A366" i="1" s="1"/>
  <c r="C367" i="1"/>
  <c r="E367" i="1" l="1"/>
  <c r="D367" i="1"/>
  <c r="B367" i="1" s="1"/>
  <c r="C368" i="1"/>
  <c r="F366" i="1"/>
  <c r="G366" i="1" s="1"/>
  <c r="A367" i="1" l="1"/>
  <c r="E368" i="1"/>
  <c r="F367" i="1"/>
  <c r="G367" i="1" s="1"/>
  <c r="C369" i="1"/>
  <c r="D368" i="1"/>
  <c r="B368" i="1" s="1"/>
  <c r="A368" i="1" l="1"/>
  <c r="E369" i="1"/>
  <c r="D369" i="1"/>
  <c r="B369" i="1" s="1"/>
  <c r="C370" i="1"/>
  <c r="F368" i="1"/>
  <c r="G368" i="1" s="1"/>
  <c r="A369" i="1" l="1"/>
  <c r="E370" i="1"/>
  <c r="F369" i="1"/>
  <c r="G369" i="1" s="1"/>
  <c r="D370" i="1"/>
  <c r="B370" i="1" s="1"/>
  <c r="C371" i="1"/>
  <c r="A370" i="1" l="1"/>
  <c r="E371" i="1"/>
  <c r="D371" i="1"/>
  <c r="B371" i="1" s="1"/>
  <c r="C372" i="1"/>
  <c r="F370" i="1"/>
  <c r="G370" i="1" s="1"/>
  <c r="A371" i="1" l="1"/>
  <c r="E372" i="1"/>
  <c r="F371" i="1"/>
  <c r="G371" i="1" s="1"/>
  <c r="C373" i="1"/>
  <c r="D372" i="1"/>
  <c r="B372" i="1" s="1"/>
  <c r="A372" i="1" l="1"/>
  <c r="E373" i="1"/>
  <c r="D373" i="1"/>
  <c r="B373" i="1" s="1"/>
  <c r="C374" i="1"/>
  <c r="F372" i="1"/>
  <c r="G372" i="1" s="1"/>
  <c r="A373" i="1" l="1"/>
  <c r="E374" i="1"/>
  <c r="F373" i="1"/>
  <c r="G373" i="1" s="1"/>
  <c r="D374" i="1"/>
  <c r="B374" i="1" s="1"/>
  <c r="C375" i="1"/>
  <c r="A374" i="1" l="1"/>
  <c r="E375" i="1"/>
  <c r="C376" i="1"/>
  <c r="D375" i="1"/>
  <c r="B375" i="1" s="1"/>
  <c r="F374" i="1"/>
  <c r="G374" i="1" s="1"/>
  <c r="A375" i="1" l="1"/>
  <c r="E376" i="1"/>
  <c r="F375" i="1"/>
  <c r="G375" i="1" s="1"/>
  <c r="C377" i="1"/>
  <c r="D376" i="1"/>
  <c r="B376" i="1" s="1"/>
  <c r="A376" i="1" l="1"/>
  <c r="E377" i="1"/>
  <c r="D377" i="1"/>
  <c r="B377" i="1" s="1"/>
  <c r="C378" i="1"/>
  <c r="F376" i="1"/>
  <c r="G376" i="1" s="1"/>
  <c r="A377" i="1" l="1"/>
  <c r="E378" i="1"/>
  <c r="D378" i="1"/>
  <c r="B378" i="1" s="1"/>
  <c r="C379" i="1"/>
  <c r="F377" i="1"/>
  <c r="G377" i="1" s="1"/>
  <c r="A378" i="1" l="1"/>
  <c r="E379" i="1"/>
  <c r="D379" i="1"/>
  <c r="B379" i="1" s="1"/>
  <c r="C380" i="1"/>
  <c r="F378" i="1"/>
  <c r="G378" i="1" s="1"/>
  <c r="A379" i="1" l="1"/>
  <c r="E380" i="1"/>
  <c r="C381" i="1"/>
  <c r="D380" i="1"/>
  <c r="B380" i="1" s="1"/>
  <c r="F379" i="1"/>
  <c r="G379" i="1" s="1"/>
  <c r="A380" i="1" l="1"/>
  <c r="E381" i="1"/>
  <c r="F380" i="1"/>
  <c r="G380" i="1" s="1"/>
  <c r="D381" i="1"/>
  <c r="B381" i="1" s="1"/>
  <c r="A381" i="1" s="1"/>
  <c r="C382" i="1"/>
  <c r="E382" i="1" l="1"/>
  <c r="D382" i="1"/>
  <c r="B382" i="1" s="1"/>
  <c r="C383" i="1"/>
  <c r="F381" i="1"/>
  <c r="G381" i="1" s="1"/>
  <c r="A382" i="1" l="1"/>
  <c r="E383" i="1"/>
  <c r="F382" i="1"/>
  <c r="G382" i="1" s="1"/>
  <c r="C384" i="1"/>
  <c r="D383" i="1"/>
  <c r="B383" i="1" s="1"/>
  <c r="A383" i="1" l="1"/>
  <c r="E384" i="1"/>
  <c r="D384" i="1"/>
  <c r="B384" i="1" s="1"/>
  <c r="C385" i="1"/>
  <c r="F383" i="1"/>
  <c r="G383" i="1" s="1"/>
  <c r="A384" i="1" l="1"/>
  <c r="E385" i="1"/>
  <c r="F384" i="1"/>
  <c r="G384" i="1" s="1"/>
  <c r="D385" i="1"/>
  <c r="B385" i="1" s="1"/>
  <c r="C386" i="1"/>
  <c r="A385" i="1" l="1"/>
  <c r="E386" i="1"/>
  <c r="D386" i="1"/>
  <c r="B386" i="1" s="1"/>
  <c r="C387" i="1"/>
  <c r="F385" i="1"/>
  <c r="G385" i="1" s="1"/>
  <c r="A386" i="1" l="1"/>
  <c r="E387" i="1"/>
  <c r="D387" i="1"/>
  <c r="B387" i="1" s="1"/>
  <c r="C388" i="1"/>
  <c r="F386" i="1"/>
  <c r="G386" i="1" s="1"/>
  <c r="A387" i="1" l="1"/>
  <c r="E388" i="1"/>
  <c r="D388" i="1"/>
  <c r="B388" i="1" s="1"/>
  <c r="C389" i="1"/>
  <c r="F387" i="1"/>
  <c r="G387" i="1" s="1"/>
  <c r="A388" i="1" l="1"/>
  <c r="E389" i="1"/>
  <c r="F388" i="1"/>
  <c r="G388" i="1" s="1"/>
  <c r="C390" i="1"/>
  <c r="D389" i="1"/>
  <c r="B389" i="1" s="1"/>
  <c r="A389" i="1" l="1"/>
  <c r="E390" i="1"/>
  <c r="C391" i="1"/>
  <c r="D390" i="1"/>
  <c r="B390" i="1" s="1"/>
  <c r="F389" i="1"/>
  <c r="G389" i="1" s="1"/>
  <c r="A390" i="1" l="1"/>
  <c r="E391" i="1"/>
  <c r="F390" i="1"/>
  <c r="G390" i="1" s="1"/>
  <c r="C392" i="1"/>
  <c r="D391" i="1"/>
  <c r="B391" i="1" s="1"/>
  <c r="A391" i="1" l="1"/>
  <c r="E392" i="1"/>
  <c r="C393" i="1"/>
  <c r="D392" i="1"/>
  <c r="B392" i="1" s="1"/>
  <c r="F391" i="1"/>
  <c r="G391" i="1" s="1"/>
  <c r="A392" i="1" l="1"/>
  <c r="E393" i="1"/>
  <c r="F392" i="1"/>
  <c r="G392" i="1" s="1"/>
  <c r="D393" i="1"/>
  <c r="B393" i="1" s="1"/>
  <c r="A393" i="1" s="1"/>
  <c r="C394" i="1"/>
  <c r="E394" i="1" l="1"/>
  <c r="D394" i="1"/>
  <c r="B394" i="1" s="1"/>
  <c r="C395" i="1"/>
  <c r="F393" i="1"/>
  <c r="G393" i="1" s="1"/>
  <c r="A394" i="1" l="1"/>
  <c r="E395" i="1"/>
  <c r="D395" i="1"/>
  <c r="B395" i="1" s="1"/>
  <c r="C396" i="1"/>
  <c r="F394" i="1"/>
  <c r="G394" i="1" s="1"/>
  <c r="A395" i="1" l="1"/>
  <c r="E396" i="1"/>
  <c r="F395" i="1"/>
  <c r="G395" i="1" s="1"/>
  <c r="C397" i="1"/>
  <c r="D396" i="1"/>
  <c r="B396" i="1" s="1"/>
  <c r="A396" i="1" l="1"/>
  <c r="E397" i="1"/>
  <c r="D397" i="1"/>
  <c r="B397" i="1" s="1"/>
  <c r="C398" i="1"/>
  <c r="F396" i="1"/>
  <c r="G396" i="1" s="1"/>
  <c r="A397" i="1" l="1"/>
  <c r="E398" i="1"/>
  <c r="F397" i="1"/>
  <c r="G397" i="1" s="1"/>
  <c r="D398" i="1"/>
  <c r="B398" i="1" s="1"/>
  <c r="C399" i="1"/>
  <c r="A398" i="1" l="1"/>
  <c r="E399" i="1"/>
  <c r="D399" i="1"/>
  <c r="B399" i="1" s="1"/>
  <c r="C400" i="1"/>
  <c r="F398" i="1"/>
  <c r="G398" i="1" s="1"/>
  <c r="A399" i="1" l="1"/>
  <c r="E400" i="1"/>
  <c r="F399" i="1"/>
  <c r="G399" i="1" s="1"/>
  <c r="C401" i="1"/>
  <c r="D400" i="1"/>
  <c r="B400" i="1" s="1"/>
  <c r="A400" i="1" l="1"/>
  <c r="E401" i="1"/>
  <c r="C402" i="1"/>
  <c r="D401" i="1"/>
  <c r="B401" i="1" s="1"/>
  <c r="F400" i="1"/>
  <c r="G400" i="1" s="1"/>
  <c r="A401" i="1" l="1"/>
  <c r="E402" i="1"/>
  <c r="F401" i="1"/>
  <c r="G401" i="1" s="1"/>
  <c r="D402" i="1"/>
  <c r="B402" i="1" s="1"/>
  <c r="C403" i="1"/>
  <c r="A402" i="1" l="1"/>
  <c r="E403" i="1"/>
  <c r="D403" i="1"/>
  <c r="B403" i="1" s="1"/>
  <c r="C404" i="1"/>
  <c r="F402" i="1"/>
  <c r="G402" i="1" s="1"/>
  <c r="A403" i="1" l="1"/>
  <c r="E404" i="1"/>
  <c r="C405" i="1"/>
  <c r="D404" i="1"/>
  <c r="B404" i="1" s="1"/>
  <c r="F403" i="1"/>
  <c r="G403" i="1" s="1"/>
  <c r="A404" i="1" l="1"/>
  <c r="E405" i="1"/>
  <c r="F404" i="1"/>
  <c r="G404" i="1" s="1"/>
  <c r="D405" i="1"/>
  <c r="B405" i="1" s="1"/>
  <c r="C406" i="1"/>
  <c r="A405" i="1" l="1"/>
  <c r="E406" i="1"/>
  <c r="D406" i="1"/>
  <c r="B406" i="1" s="1"/>
  <c r="C407" i="1"/>
  <c r="F405" i="1"/>
  <c r="G405" i="1" s="1"/>
  <c r="A406" i="1" l="1"/>
  <c r="E407" i="1"/>
  <c r="F406" i="1"/>
  <c r="G406" i="1" s="1"/>
  <c r="D407" i="1"/>
  <c r="B407" i="1" s="1"/>
  <c r="C408" i="1"/>
  <c r="A407" i="1" l="1"/>
  <c r="E408" i="1"/>
  <c r="C409" i="1"/>
  <c r="D408" i="1"/>
  <c r="B408" i="1" s="1"/>
  <c r="F407" i="1"/>
  <c r="G407" i="1" s="1"/>
  <c r="A408" i="1" l="1"/>
  <c r="E409" i="1"/>
  <c r="F408" i="1"/>
  <c r="G408" i="1" s="1"/>
  <c r="C410" i="1"/>
  <c r="D409" i="1"/>
  <c r="B409" i="1" s="1"/>
  <c r="A409" i="1" l="1"/>
  <c r="E410" i="1"/>
  <c r="C411" i="1"/>
  <c r="D410" i="1"/>
  <c r="B410" i="1" s="1"/>
  <c r="F409" i="1"/>
  <c r="G409" i="1" s="1"/>
  <c r="A410" i="1" l="1"/>
  <c r="E411" i="1"/>
  <c r="F410" i="1"/>
  <c r="G410" i="1" s="1"/>
  <c r="C412" i="1"/>
  <c r="D411" i="1"/>
  <c r="B411" i="1" s="1"/>
  <c r="A411" i="1" l="1"/>
  <c r="E412" i="1"/>
  <c r="C413" i="1"/>
  <c r="D412" i="1"/>
  <c r="B412" i="1" s="1"/>
  <c r="F411" i="1"/>
  <c r="G411" i="1" s="1"/>
  <c r="A412" i="1" l="1"/>
  <c r="E413" i="1"/>
  <c r="F412" i="1"/>
  <c r="G412" i="1" s="1"/>
  <c r="D413" i="1"/>
  <c r="B413" i="1" s="1"/>
  <c r="A413" i="1" s="1"/>
  <c r="C414" i="1"/>
  <c r="E414" i="1" l="1"/>
  <c r="C415" i="1"/>
  <c r="D414" i="1"/>
  <c r="B414" i="1" s="1"/>
  <c r="F413" i="1"/>
  <c r="G413" i="1" s="1"/>
  <c r="A414" i="1" l="1"/>
  <c r="E415" i="1"/>
  <c r="F414" i="1"/>
  <c r="G414" i="1" s="1"/>
  <c r="D415" i="1"/>
  <c r="B415" i="1" s="1"/>
  <c r="C416" i="1"/>
  <c r="A415" i="1" l="1"/>
  <c r="E416" i="1"/>
  <c r="C417" i="1"/>
  <c r="D416" i="1"/>
  <c r="B416" i="1" s="1"/>
  <c r="F415" i="1"/>
  <c r="G415" i="1" s="1"/>
  <c r="A416" i="1" l="1"/>
  <c r="E417" i="1"/>
  <c r="F416" i="1"/>
  <c r="G416" i="1" s="1"/>
  <c r="D417" i="1"/>
  <c r="B417" i="1" s="1"/>
  <c r="C418" i="1"/>
  <c r="A417" i="1" l="1"/>
  <c r="E418" i="1"/>
  <c r="D418" i="1"/>
  <c r="B418" i="1" s="1"/>
  <c r="C419" i="1"/>
  <c r="F417" i="1"/>
  <c r="G417" i="1" s="1"/>
  <c r="A418" i="1" l="1"/>
  <c r="E419" i="1"/>
  <c r="F418" i="1"/>
  <c r="G418" i="1" s="1"/>
  <c r="C420" i="1"/>
  <c r="D419" i="1"/>
  <c r="B419" i="1" s="1"/>
  <c r="A419" i="1" l="1"/>
  <c r="E420" i="1"/>
  <c r="C421" i="1"/>
  <c r="D420" i="1"/>
  <c r="B420" i="1" s="1"/>
  <c r="F419" i="1"/>
  <c r="G419" i="1" s="1"/>
  <c r="A420" i="1" l="1"/>
  <c r="E421" i="1"/>
  <c r="F420" i="1"/>
  <c r="G420" i="1" s="1"/>
  <c r="D421" i="1"/>
  <c r="B421" i="1" s="1"/>
  <c r="C422" i="1"/>
  <c r="A421" i="1" l="1"/>
  <c r="E422" i="1"/>
  <c r="C423" i="1"/>
  <c r="D422" i="1"/>
  <c r="B422" i="1" s="1"/>
  <c r="F421" i="1"/>
  <c r="G421" i="1" s="1"/>
  <c r="A422" i="1" l="1"/>
  <c r="E423" i="1"/>
  <c r="F422" i="1"/>
  <c r="G422" i="1" s="1"/>
  <c r="C424" i="1"/>
  <c r="D423" i="1"/>
  <c r="B423" i="1" s="1"/>
  <c r="A423" i="1" s="1"/>
  <c r="E424" i="1" l="1"/>
  <c r="C425" i="1"/>
  <c r="D424" i="1"/>
  <c r="B424" i="1" s="1"/>
  <c r="F423" i="1"/>
  <c r="G423" i="1" s="1"/>
  <c r="A424" i="1" l="1"/>
  <c r="E425" i="1"/>
  <c r="B425" i="1"/>
  <c r="F424" i="1"/>
  <c r="G424" i="1" s="1"/>
  <c r="D425" i="1"/>
  <c r="C426" i="1"/>
  <c r="A425" i="1" l="1"/>
  <c r="E426" i="1"/>
  <c r="B426" i="1"/>
  <c r="D426" i="1"/>
  <c r="C427" i="1"/>
  <c r="F425" i="1"/>
  <c r="G425" i="1" s="1"/>
  <c r="A426" i="1" l="1"/>
  <c r="E427" i="1"/>
  <c r="B427" i="1"/>
  <c r="F426" i="1"/>
  <c r="G426" i="1" s="1"/>
  <c r="C428" i="1"/>
  <c r="D427" i="1"/>
  <c r="A427" i="1" l="1"/>
  <c r="E428" i="1"/>
  <c r="B428" i="1"/>
  <c r="C429" i="1"/>
  <c r="D428" i="1"/>
  <c r="F427" i="1"/>
  <c r="G427" i="1" s="1"/>
  <c r="A428" i="1" l="1"/>
  <c r="E429" i="1"/>
  <c r="B429" i="1"/>
  <c r="F428" i="1"/>
  <c r="G428" i="1" s="1"/>
  <c r="D429" i="1"/>
  <c r="C430" i="1"/>
  <c r="A429" i="1" l="1"/>
  <c r="E430" i="1"/>
  <c r="B430" i="1"/>
  <c r="D430" i="1"/>
  <c r="C431" i="1"/>
  <c r="F429" i="1"/>
  <c r="G429" i="1" s="1"/>
  <c r="A430" i="1" l="1"/>
  <c r="E431" i="1"/>
  <c r="B431" i="1"/>
  <c r="F430" i="1"/>
  <c r="G430" i="1" s="1"/>
  <c r="C432" i="1"/>
  <c r="D431" i="1"/>
  <c r="A431" i="1" l="1"/>
  <c r="E432" i="1"/>
  <c r="B432" i="1"/>
  <c r="C433" i="1"/>
  <c r="D432" i="1"/>
  <c r="F431" i="1"/>
  <c r="G431" i="1" s="1"/>
  <c r="A432" i="1" l="1"/>
  <c r="E433" i="1"/>
  <c r="B433" i="1"/>
  <c r="F432" i="1"/>
  <c r="G432" i="1" s="1"/>
  <c r="D433" i="1"/>
  <c r="C434" i="1"/>
  <c r="A433" i="1" l="1"/>
  <c r="E434" i="1"/>
  <c r="B434" i="1"/>
  <c r="C435" i="1"/>
  <c r="D434" i="1"/>
  <c r="F433" i="1"/>
  <c r="G433" i="1" s="1"/>
  <c r="A434" i="1" l="1"/>
  <c r="E435" i="1"/>
  <c r="B435" i="1"/>
  <c r="F434" i="1"/>
  <c r="G434" i="1" s="1"/>
  <c r="D435" i="1"/>
  <c r="C436" i="1"/>
  <c r="A435" i="1" l="1"/>
  <c r="E436" i="1"/>
  <c r="B436" i="1"/>
  <c r="C437" i="1"/>
  <c r="D436" i="1"/>
  <c r="F435" i="1"/>
  <c r="G435" i="1" s="1"/>
  <c r="A436" i="1" l="1"/>
  <c r="E437" i="1"/>
  <c r="B437" i="1"/>
  <c r="F436" i="1"/>
  <c r="G436" i="1" s="1"/>
  <c r="C438" i="1"/>
  <c r="D437" i="1"/>
  <c r="A437" i="1" l="1"/>
  <c r="E438" i="1"/>
  <c r="B438" i="1"/>
  <c r="C439" i="1"/>
  <c r="D438" i="1"/>
  <c r="F437" i="1"/>
  <c r="G437" i="1" s="1"/>
  <c r="A438" i="1" l="1"/>
  <c r="E439" i="1"/>
  <c r="B439" i="1"/>
  <c r="F438" i="1"/>
  <c r="G438" i="1" s="1"/>
  <c r="C440" i="1"/>
  <c r="D439" i="1"/>
  <c r="A439" i="1" l="1"/>
  <c r="E440" i="1"/>
  <c r="B440" i="1"/>
  <c r="D440" i="1"/>
  <c r="C441" i="1"/>
  <c r="F439" i="1"/>
  <c r="G439" i="1" s="1"/>
  <c r="A440" i="1" l="1"/>
  <c r="E441" i="1"/>
  <c r="B441" i="1"/>
  <c r="F440" i="1"/>
  <c r="G440" i="1" s="1"/>
  <c r="D441" i="1"/>
  <c r="C442" i="1"/>
  <c r="A441" i="1" l="1"/>
  <c r="E442" i="1"/>
  <c r="B442" i="1"/>
  <c r="C443" i="1"/>
  <c r="D442" i="1"/>
  <c r="F441" i="1"/>
  <c r="G441" i="1" s="1"/>
  <c r="A442" i="1" l="1"/>
  <c r="E443" i="1"/>
  <c r="B443" i="1"/>
  <c r="D443" i="1"/>
  <c r="C444" i="1"/>
  <c r="F442" i="1"/>
  <c r="G442" i="1" s="1"/>
  <c r="A443" i="1" l="1"/>
  <c r="E444" i="1"/>
  <c r="B444" i="1"/>
  <c r="F443" i="1"/>
  <c r="G443" i="1" s="1"/>
  <c r="D444" i="1"/>
  <c r="C445" i="1"/>
  <c r="A444" i="1" l="1"/>
  <c r="E445" i="1"/>
  <c r="B445" i="1"/>
  <c r="D445" i="1"/>
  <c r="C446" i="1"/>
  <c r="F444" i="1"/>
  <c r="G444" i="1" s="1"/>
  <c r="A445" i="1" l="1"/>
  <c r="E446" i="1"/>
  <c r="B446" i="1"/>
  <c r="F445" i="1"/>
  <c r="G445" i="1" s="1"/>
  <c r="D446" i="1"/>
  <c r="C447" i="1"/>
  <c r="A446" i="1" l="1"/>
  <c r="E447" i="1"/>
  <c r="B447" i="1"/>
  <c r="C448" i="1"/>
  <c r="D447" i="1"/>
  <c r="F446" i="1"/>
  <c r="G446" i="1" s="1"/>
  <c r="A447" i="1" l="1"/>
  <c r="E448" i="1"/>
  <c r="B448" i="1"/>
  <c r="F447" i="1"/>
  <c r="G447" i="1" s="1"/>
  <c r="C449" i="1"/>
  <c r="D448" i="1"/>
  <c r="A448" i="1" l="1"/>
  <c r="E449" i="1"/>
  <c r="B449" i="1"/>
  <c r="D449" i="1"/>
  <c r="C450" i="1"/>
  <c r="F448" i="1"/>
  <c r="G448" i="1" s="1"/>
  <c r="A449" i="1" l="1"/>
  <c r="E450" i="1"/>
  <c r="B450" i="1"/>
  <c r="F449" i="1"/>
  <c r="G449" i="1" s="1"/>
  <c r="C451" i="1"/>
  <c r="D450" i="1"/>
  <c r="A450" i="1" l="1"/>
  <c r="E451" i="1"/>
  <c r="B451" i="1"/>
  <c r="D451" i="1"/>
  <c r="C452" i="1"/>
  <c r="F450" i="1"/>
  <c r="G450" i="1" s="1"/>
  <c r="A451" i="1" l="1"/>
  <c r="E452" i="1"/>
  <c r="B452" i="1"/>
  <c r="C453" i="1"/>
  <c r="D452" i="1"/>
  <c r="F451" i="1"/>
  <c r="G451" i="1" s="1"/>
  <c r="A452" i="1" l="1"/>
  <c r="E453" i="1"/>
  <c r="B453" i="1"/>
  <c r="F452" i="1"/>
  <c r="G452" i="1" s="1"/>
  <c r="D453" i="1"/>
  <c r="C454" i="1"/>
  <c r="A453" i="1" l="1"/>
  <c r="E454" i="1"/>
  <c r="B454" i="1"/>
  <c r="D454" i="1"/>
  <c r="C455" i="1"/>
  <c r="F453" i="1"/>
  <c r="G453" i="1" s="1"/>
  <c r="A454" i="1" l="1"/>
  <c r="E455" i="1"/>
  <c r="B455" i="1"/>
  <c r="F454" i="1"/>
  <c r="G454" i="1" s="1"/>
  <c r="D455" i="1"/>
  <c r="C456" i="1"/>
  <c r="A455" i="1" l="1"/>
  <c r="E456" i="1"/>
  <c r="B456" i="1"/>
  <c r="C457" i="1"/>
  <c r="D456" i="1"/>
  <c r="F455" i="1"/>
  <c r="G455" i="1" s="1"/>
  <c r="A456" i="1" l="1"/>
  <c r="E457" i="1"/>
  <c r="B457" i="1"/>
  <c r="F456" i="1"/>
  <c r="G456" i="1" s="1"/>
  <c r="D457" i="1"/>
  <c r="C458" i="1"/>
  <c r="A457" i="1" l="1"/>
  <c r="E458" i="1"/>
  <c r="B458" i="1"/>
  <c r="D458" i="1"/>
  <c r="C459" i="1"/>
  <c r="F457" i="1"/>
  <c r="G457" i="1" s="1"/>
  <c r="A458" i="1" l="1"/>
  <c r="E459" i="1"/>
  <c r="B459" i="1"/>
  <c r="F458" i="1"/>
  <c r="G458" i="1" s="1"/>
  <c r="D459" i="1"/>
  <c r="C460" i="1"/>
  <c r="A459" i="1" l="1"/>
  <c r="E460" i="1"/>
  <c r="B460" i="1"/>
  <c r="D460" i="1"/>
  <c r="C461" i="1"/>
  <c r="F459" i="1"/>
  <c r="G459" i="1" s="1"/>
  <c r="A460" i="1" l="1"/>
  <c r="E461" i="1"/>
  <c r="B461" i="1"/>
  <c r="F460" i="1"/>
  <c r="G460" i="1" s="1"/>
  <c r="D461" i="1"/>
  <c r="C462" i="1"/>
  <c r="A461" i="1" l="1"/>
  <c r="E462" i="1"/>
  <c r="B462" i="1"/>
  <c r="C463" i="1"/>
  <c r="D462" i="1"/>
  <c r="F461" i="1"/>
  <c r="G461" i="1" s="1"/>
  <c r="A462" i="1" l="1"/>
  <c r="E463" i="1"/>
  <c r="B463" i="1"/>
  <c r="F462" i="1"/>
  <c r="G462" i="1" s="1"/>
  <c r="C464" i="1"/>
  <c r="D463" i="1"/>
  <c r="A463" i="1" l="1"/>
  <c r="E464" i="1"/>
  <c r="B464" i="1"/>
  <c r="C465" i="1"/>
  <c r="D464" i="1"/>
  <c r="F463" i="1"/>
  <c r="G463" i="1" s="1"/>
  <c r="A464" i="1" l="1"/>
  <c r="E465" i="1"/>
  <c r="B465" i="1"/>
  <c r="F464" i="1"/>
  <c r="G464" i="1" s="1"/>
  <c r="D465" i="1"/>
  <c r="C466" i="1"/>
  <c r="A465" i="1" l="1"/>
  <c r="E466" i="1"/>
  <c r="B466" i="1"/>
  <c r="D466" i="1"/>
  <c r="C467" i="1"/>
  <c r="F465" i="1"/>
  <c r="G465" i="1" s="1"/>
  <c r="A466" i="1" l="1"/>
  <c r="E467" i="1"/>
  <c r="B467" i="1"/>
  <c r="F466" i="1"/>
  <c r="G466" i="1" s="1"/>
  <c r="D467" i="1"/>
  <c r="C468" i="1"/>
  <c r="A467" i="1" l="1"/>
  <c r="E468" i="1"/>
  <c r="B468" i="1"/>
  <c r="D468" i="1"/>
  <c r="C469" i="1"/>
  <c r="F467" i="1"/>
  <c r="G467" i="1" s="1"/>
  <c r="A468" i="1" l="1"/>
  <c r="E469" i="1"/>
  <c r="B469" i="1"/>
  <c r="F468" i="1"/>
  <c r="G468" i="1" s="1"/>
  <c r="C470" i="1"/>
  <c r="D469" i="1"/>
  <c r="A469" i="1" l="1"/>
  <c r="E470" i="1"/>
  <c r="B470" i="1"/>
  <c r="C471" i="1"/>
  <c r="D470" i="1"/>
  <c r="F469" i="1"/>
  <c r="G469" i="1" s="1"/>
  <c r="A470" i="1" l="1"/>
  <c r="E471" i="1"/>
  <c r="B471" i="1"/>
  <c r="F470" i="1"/>
  <c r="G470" i="1" s="1"/>
  <c r="C472" i="1"/>
  <c r="D471" i="1"/>
  <c r="A471" i="1" l="1"/>
  <c r="E472" i="1"/>
  <c r="B472" i="1"/>
  <c r="C473" i="1"/>
  <c r="D472" i="1"/>
  <c r="F471" i="1"/>
  <c r="G471" i="1" s="1"/>
  <c r="A472" i="1" l="1"/>
  <c r="E473" i="1"/>
  <c r="B473" i="1"/>
  <c r="F472" i="1"/>
  <c r="G472" i="1" s="1"/>
  <c r="D473" i="1"/>
  <c r="C474" i="1"/>
  <c r="A473" i="1" l="1"/>
  <c r="E474" i="1"/>
  <c r="B474" i="1"/>
  <c r="C475" i="1"/>
  <c r="D474" i="1"/>
  <c r="F473" i="1"/>
  <c r="G473" i="1" s="1"/>
  <c r="A474" i="1" l="1"/>
  <c r="E475" i="1"/>
  <c r="B475" i="1"/>
  <c r="C476" i="1"/>
  <c r="D475" i="1"/>
  <c r="F474" i="1"/>
  <c r="G474" i="1" s="1"/>
  <c r="A475" i="1" l="1"/>
  <c r="E476" i="1"/>
  <c r="B476" i="1"/>
  <c r="F475" i="1"/>
  <c r="G475" i="1" s="1"/>
  <c r="D476" i="1"/>
  <c r="C477" i="1"/>
  <c r="A476" i="1" l="1"/>
  <c r="E477" i="1"/>
  <c r="B477" i="1"/>
  <c r="D477" i="1"/>
  <c r="C478" i="1"/>
  <c r="F476" i="1"/>
  <c r="G476" i="1" s="1"/>
  <c r="A477" i="1" l="1"/>
  <c r="E478" i="1"/>
  <c r="B478" i="1"/>
  <c r="C479" i="1"/>
  <c r="D478" i="1"/>
  <c r="F477" i="1"/>
  <c r="G477" i="1" s="1"/>
  <c r="A478" i="1" l="1"/>
  <c r="E479" i="1"/>
  <c r="B479" i="1"/>
  <c r="F478" i="1"/>
  <c r="G478" i="1" s="1"/>
  <c r="D479" i="1"/>
  <c r="C480" i="1"/>
  <c r="A479" i="1" l="1"/>
  <c r="E480" i="1"/>
  <c r="B480" i="1"/>
  <c r="C481" i="1"/>
  <c r="D480" i="1"/>
  <c r="F479" i="1"/>
  <c r="G479" i="1" s="1"/>
  <c r="A480" i="1" l="1"/>
  <c r="E481" i="1"/>
  <c r="B481" i="1"/>
  <c r="F480" i="1"/>
  <c r="G480" i="1" s="1"/>
  <c r="D481" i="1"/>
  <c r="C482" i="1"/>
  <c r="A481" i="1" l="1"/>
  <c r="E482" i="1"/>
  <c r="B482" i="1"/>
  <c r="C483" i="1"/>
  <c r="D482" i="1"/>
  <c r="F481" i="1"/>
  <c r="G481" i="1" s="1"/>
  <c r="A482" i="1" l="1"/>
  <c r="E483" i="1"/>
  <c r="B483" i="1"/>
  <c r="F482" i="1"/>
  <c r="G482" i="1" s="1"/>
  <c r="C484" i="1"/>
  <c r="D483" i="1"/>
  <c r="A483" i="1" l="1"/>
  <c r="E484" i="1"/>
  <c r="B484" i="1"/>
  <c r="C485" i="1"/>
  <c r="D484" i="1"/>
  <c r="F483" i="1"/>
  <c r="G483" i="1" s="1"/>
  <c r="A484" i="1" l="1"/>
  <c r="E485" i="1"/>
  <c r="B485" i="1"/>
  <c r="F484" i="1"/>
  <c r="G484" i="1" s="1"/>
  <c r="D485" i="1"/>
  <c r="C486" i="1"/>
  <c r="A485" i="1" l="1"/>
  <c r="E486" i="1"/>
  <c r="B486" i="1"/>
  <c r="C487" i="1"/>
  <c r="D486" i="1"/>
  <c r="F485" i="1"/>
  <c r="G485" i="1" s="1"/>
  <c r="A486" i="1" l="1"/>
  <c r="E487" i="1"/>
  <c r="B487" i="1"/>
  <c r="F486" i="1"/>
  <c r="G486" i="1" s="1"/>
  <c r="D487" i="1"/>
  <c r="C488" i="1"/>
  <c r="A487" i="1" l="1"/>
  <c r="E488" i="1"/>
  <c r="B488" i="1"/>
  <c r="C489" i="1"/>
  <c r="D488" i="1"/>
  <c r="F487" i="1"/>
  <c r="G487" i="1" s="1"/>
  <c r="A488" i="1" l="1"/>
  <c r="E489" i="1"/>
  <c r="B489" i="1"/>
  <c r="F488" i="1"/>
  <c r="G488" i="1" s="1"/>
  <c r="D489" i="1"/>
  <c r="C490" i="1"/>
  <c r="A489" i="1" l="1"/>
  <c r="E490" i="1"/>
  <c r="B490" i="1"/>
  <c r="C491" i="1"/>
  <c r="D490" i="1"/>
  <c r="F489" i="1"/>
  <c r="G489" i="1" s="1"/>
  <c r="A490" i="1" l="1"/>
  <c r="E491" i="1"/>
  <c r="B491" i="1"/>
  <c r="F490" i="1"/>
  <c r="G490" i="1" s="1"/>
  <c r="C492" i="1"/>
  <c r="D491" i="1"/>
  <c r="A491" i="1" l="1"/>
  <c r="E492" i="1"/>
  <c r="B492" i="1"/>
  <c r="C493" i="1"/>
  <c r="D492" i="1"/>
  <c r="F491" i="1"/>
  <c r="G491" i="1" s="1"/>
  <c r="A492" i="1" l="1"/>
  <c r="E493" i="1"/>
  <c r="B493" i="1"/>
  <c r="F492" i="1"/>
  <c r="G492" i="1" s="1"/>
  <c r="D493" i="1"/>
  <c r="C494" i="1"/>
  <c r="A493" i="1" l="1"/>
  <c r="E494" i="1"/>
  <c r="B494" i="1"/>
  <c r="D494" i="1"/>
  <c r="C495" i="1"/>
  <c r="F493" i="1"/>
  <c r="G493" i="1" s="1"/>
  <c r="A494" i="1" l="1"/>
  <c r="E495" i="1"/>
  <c r="B495" i="1"/>
  <c r="F494" i="1"/>
  <c r="G494" i="1" s="1"/>
  <c r="C496" i="1"/>
  <c r="D495" i="1"/>
  <c r="A495" i="1" l="1"/>
  <c r="E496" i="1"/>
  <c r="B496" i="1"/>
  <c r="D496" i="1"/>
  <c r="C497" i="1"/>
  <c r="F495" i="1"/>
  <c r="G495" i="1" s="1"/>
  <c r="A496" i="1" l="1"/>
  <c r="E497" i="1"/>
  <c r="B497" i="1"/>
  <c r="D497" i="1"/>
  <c r="C498" i="1"/>
  <c r="F496" i="1"/>
  <c r="G496" i="1" s="1"/>
  <c r="A497" i="1" l="1"/>
  <c r="E498" i="1"/>
  <c r="B498" i="1"/>
  <c r="F497" i="1"/>
  <c r="G497" i="1" s="1"/>
  <c r="C499" i="1"/>
  <c r="D498" i="1"/>
  <c r="A498" i="1" l="1"/>
  <c r="E499" i="1"/>
  <c r="B499" i="1"/>
  <c r="C500" i="1"/>
  <c r="D499" i="1"/>
  <c r="F498" i="1"/>
  <c r="G498" i="1" s="1"/>
  <c r="A499" i="1" l="1"/>
  <c r="E500" i="1"/>
  <c r="B500" i="1"/>
  <c r="F499" i="1"/>
  <c r="G499" i="1" s="1"/>
  <c r="C501" i="1"/>
  <c r="D500" i="1"/>
  <c r="A500" i="1" l="1"/>
  <c r="E501" i="1"/>
  <c r="B501" i="1"/>
  <c r="D501" i="1"/>
  <c r="C502" i="1"/>
  <c r="F500" i="1"/>
  <c r="G500" i="1" s="1"/>
  <c r="A501" i="1" l="1"/>
  <c r="E502" i="1"/>
  <c r="B502" i="1"/>
  <c r="F501" i="1"/>
  <c r="G501" i="1" s="1"/>
  <c r="D502" i="1"/>
  <c r="C503" i="1"/>
  <c r="A502" i="1" l="1"/>
  <c r="E503" i="1"/>
  <c r="B503" i="1"/>
  <c r="C504" i="1"/>
  <c r="D503" i="1"/>
  <c r="F502" i="1"/>
  <c r="G502" i="1" s="1"/>
  <c r="A503" i="1" l="1"/>
  <c r="E504" i="1"/>
  <c r="B504" i="1"/>
  <c r="F503" i="1"/>
  <c r="G503" i="1" s="1"/>
  <c r="C505" i="1"/>
  <c r="D504" i="1"/>
  <c r="A504" i="1" l="1"/>
  <c r="E505" i="1"/>
  <c r="B505" i="1"/>
  <c r="C506" i="1"/>
  <c r="D505" i="1"/>
  <c r="F504" i="1"/>
  <c r="G504" i="1" s="1"/>
  <c r="A505" i="1" l="1"/>
  <c r="E506" i="1"/>
  <c r="B506" i="1"/>
  <c r="F505" i="1"/>
  <c r="G505" i="1" s="1"/>
  <c r="C507" i="1"/>
  <c r="D506" i="1"/>
  <c r="A506" i="1" l="1"/>
  <c r="E507" i="1"/>
  <c r="B507" i="1"/>
  <c r="D507" i="1"/>
  <c r="C508" i="1"/>
  <c r="F506" i="1"/>
  <c r="G506" i="1" s="1"/>
  <c r="A507" i="1" l="1"/>
  <c r="E508" i="1"/>
  <c r="B508" i="1"/>
  <c r="F507" i="1"/>
  <c r="G507" i="1" s="1"/>
  <c r="C509" i="1"/>
  <c r="D508" i="1"/>
  <c r="A508" i="1" l="1"/>
  <c r="E509" i="1"/>
  <c r="B509" i="1"/>
  <c r="D509" i="1"/>
  <c r="C510" i="1"/>
  <c r="F508" i="1"/>
  <c r="G508" i="1" s="1"/>
  <c r="A509" i="1" l="1"/>
  <c r="E510" i="1"/>
  <c r="B510" i="1"/>
  <c r="F509" i="1"/>
  <c r="G509" i="1" s="1"/>
  <c r="D510" i="1"/>
  <c r="C511" i="1"/>
  <c r="A510" i="1" l="1"/>
  <c r="E511" i="1"/>
  <c r="B511" i="1"/>
  <c r="C512" i="1"/>
  <c r="D511" i="1"/>
  <c r="F510" i="1"/>
  <c r="G510" i="1" s="1"/>
  <c r="A511" i="1" l="1"/>
  <c r="E512" i="1"/>
  <c r="B512" i="1"/>
  <c r="F511" i="1"/>
  <c r="G511" i="1" s="1"/>
  <c r="D512" i="1"/>
  <c r="C513" i="1"/>
  <c r="A512" i="1" l="1"/>
  <c r="E513" i="1"/>
  <c r="B513" i="1"/>
  <c r="D513" i="1"/>
  <c r="C514" i="1"/>
  <c r="F512" i="1"/>
  <c r="G512" i="1" s="1"/>
  <c r="A513" i="1" l="1"/>
  <c r="E514" i="1"/>
  <c r="B514" i="1"/>
  <c r="F513" i="1"/>
  <c r="G513" i="1" s="1"/>
  <c r="D514" i="1"/>
  <c r="C515" i="1"/>
  <c r="A514" i="1" l="1"/>
  <c r="E515" i="1"/>
  <c r="B515" i="1"/>
  <c r="C516" i="1"/>
  <c r="D515" i="1"/>
  <c r="F514" i="1"/>
  <c r="G514" i="1" s="1"/>
  <c r="A515" i="1" l="1"/>
  <c r="E516" i="1"/>
  <c r="B516" i="1"/>
  <c r="F515" i="1"/>
  <c r="G515" i="1" s="1"/>
  <c r="C517" i="1"/>
  <c r="D516" i="1"/>
  <c r="A516" i="1" l="1"/>
  <c r="E517" i="1"/>
  <c r="B517" i="1"/>
  <c r="D517" i="1"/>
  <c r="C518" i="1"/>
  <c r="F516" i="1"/>
  <c r="G516" i="1" s="1"/>
  <c r="A517" i="1" l="1"/>
  <c r="E518" i="1"/>
  <c r="B518" i="1"/>
  <c r="F517" i="1"/>
  <c r="G517" i="1" s="1"/>
  <c r="C519" i="1"/>
  <c r="D518" i="1"/>
  <c r="A518" i="1" l="1"/>
  <c r="E519" i="1"/>
  <c r="B519" i="1"/>
  <c r="C520" i="1"/>
  <c r="D519" i="1"/>
  <c r="F518" i="1"/>
  <c r="G518" i="1" s="1"/>
  <c r="A519" i="1" l="1"/>
  <c r="E520" i="1"/>
  <c r="B520" i="1"/>
  <c r="F519" i="1"/>
  <c r="G519" i="1" s="1"/>
  <c r="C521" i="1"/>
  <c r="D520" i="1"/>
  <c r="A520" i="1" l="1"/>
  <c r="E521" i="1"/>
  <c r="B521" i="1"/>
  <c r="D521" i="1"/>
  <c r="C522" i="1"/>
  <c r="F520" i="1"/>
  <c r="G520" i="1" s="1"/>
  <c r="A521" i="1" l="1"/>
  <c r="E522" i="1"/>
  <c r="B522" i="1"/>
  <c r="F521" i="1"/>
  <c r="G521" i="1" s="1"/>
  <c r="D522" i="1"/>
  <c r="C523" i="1"/>
  <c r="A522" i="1" l="1"/>
  <c r="E523" i="1"/>
  <c r="B523" i="1"/>
  <c r="D523" i="1"/>
  <c r="C524" i="1"/>
  <c r="F522" i="1"/>
  <c r="G522" i="1" s="1"/>
  <c r="A523" i="1" l="1"/>
  <c r="E524" i="1"/>
  <c r="B524" i="1"/>
  <c r="C525" i="1"/>
  <c r="D524" i="1"/>
  <c r="F523" i="1"/>
  <c r="G523" i="1" s="1"/>
  <c r="A524" i="1" l="1"/>
  <c r="E525" i="1"/>
  <c r="B525" i="1"/>
  <c r="F524" i="1"/>
  <c r="G524" i="1" s="1"/>
  <c r="D525" i="1"/>
  <c r="C526" i="1"/>
  <c r="A525" i="1" l="1"/>
  <c r="E526" i="1"/>
  <c r="B526" i="1"/>
  <c r="C527" i="1"/>
  <c r="D526" i="1"/>
  <c r="F525" i="1"/>
  <c r="G525" i="1" s="1"/>
  <c r="A526" i="1" l="1"/>
  <c r="E527" i="1"/>
  <c r="B527" i="1"/>
  <c r="F526" i="1"/>
  <c r="G526" i="1" s="1"/>
  <c r="C528" i="1"/>
  <c r="D527" i="1"/>
  <c r="A527" i="1" l="1"/>
  <c r="E528" i="1"/>
  <c r="B528" i="1"/>
  <c r="D528" i="1"/>
  <c r="C529" i="1"/>
  <c r="F527" i="1"/>
  <c r="G527" i="1" s="1"/>
  <c r="A528" i="1" l="1"/>
  <c r="E529" i="1"/>
  <c r="B529" i="1"/>
  <c r="F528" i="1"/>
  <c r="G528" i="1" s="1"/>
  <c r="D529" i="1"/>
  <c r="C530" i="1"/>
  <c r="A529" i="1" l="1"/>
  <c r="E530" i="1"/>
  <c r="B530" i="1"/>
  <c r="D530" i="1"/>
  <c r="C531" i="1"/>
  <c r="F529" i="1"/>
  <c r="G529" i="1" s="1"/>
  <c r="A530" i="1" l="1"/>
  <c r="E531" i="1"/>
  <c r="B531" i="1"/>
  <c r="D531" i="1"/>
  <c r="C532" i="1"/>
  <c r="F530" i="1"/>
  <c r="G530" i="1" s="1"/>
  <c r="A531" i="1" l="1"/>
  <c r="E532" i="1"/>
  <c r="B532" i="1"/>
  <c r="F531" i="1"/>
  <c r="G531" i="1" s="1"/>
  <c r="C533" i="1"/>
  <c r="D532" i="1"/>
  <c r="A532" i="1" l="1"/>
  <c r="E533" i="1"/>
  <c r="B533" i="1"/>
  <c r="D533" i="1"/>
  <c r="C534" i="1"/>
  <c r="F532" i="1"/>
  <c r="G532" i="1" s="1"/>
  <c r="A533" i="1" l="1"/>
  <c r="E534" i="1"/>
  <c r="B534" i="1"/>
  <c r="F533" i="1"/>
  <c r="G533" i="1" s="1"/>
  <c r="D534" i="1"/>
  <c r="C535" i="1"/>
  <c r="A534" i="1" l="1"/>
  <c r="E535" i="1"/>
  <c r="B535" i="1"/>
  <c r="C536" i="1"/>
  <c r="D535" i="1"/>
  <c r="F534" i="1"/>
  <c r="G534" i="1" s="1"/>
  <c r="A535" i="1" l="1"/>
  <c r="E536" i="1"/>
  <c r="B536" i="1"/>
  <c r="F535" i="1"/>
  <c r="G535" i="1" s="1"/>
  <c r="C537" i="1"/>
  <c r="D536" i="1"/>
  <c r="A536" i="1" l="1"/>
  <c r="E537" i="1"/>
  <c r="B537" i="1"/>
  <c r="D537" i="1"/>
  <c r="C538" i="1"/>
  <c r="F536" i="1"/>
  <c r="G536" i="1" s="1"/>
  <c r="A537" i="1" l="1"/>
  <c r="E538" i="1"/>
  <c r="B538" i="1"/>
  <c r="F537" i="1"/>
  <c r="G537" i="1" s="1"/>
  <c r="D538" i="1"/>
  <c r="C539" i="1"/>
  <c r="A538" i="1" l="1"/>
  <c r="E539" i="1"/>
  <c r="B539" i="1"/>
  <c r="C540" i="1"/>
  <c r="D539" i="1"/>
  <c r="F538" i="1"/>
  <c r="G538" i="1" s="1"/>
  <c r="A539" i="1" l="1"/>
  <c r="E540" i="1"/>
  <c r="B540" i="1"/>
  <c r="F539" i="1"/>
  <c r="G539" i="1" s="1"/>
  <c r="D540" i="1"/>
  <c r="C541" i="1"/>
  <c r="A540" i="1" l="1"/>
  <c r="E541" i="1"/>
  <c r="B541" i="1"/>
  <c r="C542" i="1"/>
  <c r="D541" i="1"/>
  <c r="F540" i="1"/>
  <c r="G540" i="1" s="1"/>
  <c r="A541" i="1" l="1"/>
  <c r="E542" i="1"/>
  <c r="B542" i="1"/>
  <c r="F541" i="1"/>
  <c r="G541" i="1" s="1"/>
  <c r="C543" i="1"/>
  <c r="D542" i="1"/>
  <c r="A542" i="1" l="1"/>
  <c r="E543" i="1"/>
  <c r="B543" i="1"/>
  <c r="C544" i="1"/>
  <c r="D543" i="1"/>
  <c r="F542" i="1"/>
  <c r="G542" i="1" s="1"/>
  <c r="A543" i="1" l="1"/>
  <c r="E544" i="1"/>
  <c r="B544" i="1"/>
  <c r="F543" i="1"/>
  <c r="G543" i="1" s="1"/>
  <c r="D544" i="1"/>
  <c r="C545" i="1"/>
  <c r="A544" i="1" l="1"/>
  <c r="E545" i="1"/>
  <c r="B545" i="1"/>
  <c r="D545" i="1"/>
  <c r="C546" i="1"/>
  <c r="F544" i="1"/>
  <c r="G544" i="1" s="1"/>
  <c r="A545" i="1" l="1"/>
  <c r="E546" i="1"/>
  <c r="B546" i="1"/>
  <c r="F545" i="1"/>
  <c r="G545" i="1" s="1"/>
  <c r="D546" i="1"/>
  <c r="C547" i="1"/>
  <c r="A546" i="1" l="1"/>
  <c r="E547" i="1"/>
  <c r="B547" i="1"/>
  <c r="D547" i="1"/>
  <c r="C548" i="1"/>
  <c r="F546" i="1"/>
  <c r="G546" i="1" s="1"/>
  <c r="A547" i="1" l="1"/>
  <c r="E548" i="1"/>
  <c r="B548" i="1"/>
  <c r="F547" i="1"/>
  <c r="G547" i="1" s="1"/>
  <c r="D548" i="1"/>
  <c r="C549" i="1"/>
  <c r="A548" i="1" l="1"/>
  <c r="E549" i="1"/>
  <c r="B549" i="1"/>
  <c r="D549" i="1"/>
  <c r="C550" i="1"/>
  <c r="F548" i="1"/>
  <c r="G548" i="1" s="1"/>
  <c r="A549" i="1" l="1"/>
  <c r="E550" i="1"/>
  <c r="B550" i="1"/>
  <c r="F549" i="1"/>
  <c r="G549" i="1" s="1"/>
  <c r="C551" i="1"/>
  <c r="D550" i="1"/>
  <c r="A550" i="1" l="1"/>
  <c r="E551" i="1"/>
  <c r="B551" i="1"/>
  <c r="C552" i="1"/>
  <c r="D551" i="1"/>
  <c r="F550" i="1"/>
  <c r="G550" i="1" s="1"/>
  <c r="A551" i="1" l="1"/>
  <c r="E552" i="1"/>
  <c r="B552" i="1"/>
  <c r="F551" i="1"/>
  <c r="G551" i="1" s="1"/>
  <c r="D552" i="1"/>
  <c r="C553" i="1"/>
  <c r="A552" i="1" l="1"/>
  <c r="E553" i="1"/>
  <c r="B553" i="1"/>
  <c r="C554" i="1"/>
  <c r="D553" i="1"/>
  <c r="F552" i="1"/>
  <c r="G552" i="1" s="1"/>
  <c r="A553" i="1" l="1"/>
  <c r="E554" i="1"/>
  <c r="B554" i="1"/>
  <c r="F553" i="1"/>
  <c r="G553" i="1" s="1"/>
  <c r="D554" i="1"/>
  <c r="C555" i="1"/>
  <c r="A554" i="1" l="1"/>
  <c r="E555" i="1"/>
  <c r="B555" i="1"/>
  <c r="C556" i="1"/>
  <c r="D555" i="1"/>
  <c r="F554" i="1"/>
  <c r="G554" i="1" s="1"/>
  <c r="A555" i="1" l="1"/>
  <c r="E556" i="1"/>
  <c r="B556" i="1"/>
  <c r="F555" i="1"/>
  <c r="G555" i="1" s="1"/>
  <c r="D556" i="1"/>
  <c r="C557" i="1"/>
  <c r="A556" i="1" l="1"/>
  <c r="E557" i="1"/>
  <c r="B557" i="1"/>
  <c r="C558" i="1"/>
  <c r="D557" i="1"/>
  <c r="F556" i="1"/>
  <c r="G556" i="1" s="1"/>
  <c r="A557" i="1" l="1"/>
  <c r="E558" i="1"/>
  <c r="B558" i="1"/>
  <c r="F557" i="1"/>
  <c r="G557" i="1" s="1"/>
  <c r="C559" i="1"/>
  <c r="D558" i="1"/>
  <c r="A558" i="1" l="1"/>
  <c r="E559" i="1"/>
  <c r="B559" i="1"/>
  <c r="C560" i="1"/>
  <c r="D559" i="1"/>
  <c r="F558" i="1"/>
  <c r="G558" i="1" s="1"/>
  <c r="A559" i="1" l="1"/>
  <c r="E560" i="1"/>
  <c r="B560" i="1"/>
  <c r="F559" i="1"/>
  <c r="G559" i="1" s="1"/>
  <c r="D560" i="1"/>
  <c r="C561" i="1"/>
  <c r="A560" i="1" l="1"/>
  <c r="E561" i="1"/>
  <c r="B561" i="1"/>
  <c r="C562" i="1"/>
  <c r="D561" i="1"/>
  <c r="F560" i="1"/>
  <c r="G560" i="1" s="1"/>
  <c r="A561" i="1" l="1"/>
  <c r="E562" i="1"/>
  <c r="B562" i="1"/>
  <c r="F561" i="1"/>
  <c r="G561" i="1" s="1"/>
  <c r="C563" i="1"/>
  <c r="D562" i="1"/>
  <c r="A562" i="1" l="1"/>
  <c r="E563" i="1"/>
  <c r="B563" i="1"/>
  <c r="D563" i="1"/>
  <c r="C564" i="1"/>
  <c r="F562" i="1"/>
  <c r="G562" i="1" s="1"/>
  <c r="A563" i="1" l="1"/>
  <c r="E564" i="1"/>
  <c r="B564" i="1"/>
  <c r="F563" i="1"/>
  <c r="G563" i="1" s="1"/>
  <c r="C565" i="1"/>
  <c r="D564" i="1"/>
  <c r="A564" i="1" l="1"/>
  <c r="E565" i="1"/>
  <c r="B565" i="1"/>
  <c r="C566" i="1"/>
  <c r="D565" i="1"/>
  <c r="F564" i="1"/>
  <c r="G564" i="1" s="1"/>
  <c r="A565" i="1" l="1"/>
  <c r="E566" i="1"/>
  <c r="B566" i="1"/>
  <c r="F565" i="1"/>
  <c r="G565" i="1" s="1"/>
  <c r="D566" i="1"/>
  <c r="C567" i="1"/>
  <c r="A566" i="1" l="1"/>
  <c r="E567" i="1"/>
  <c r="B567" i="1"/>
  <c r="C568" i="1"/>
  <c r="D567" i="1"/>
  <c r="F566" i="1"/>
  <c r="G566" i="1" s="1"/>
  <c r="A567" i="1" l="1"/>
  <c r="E568" i="1"/>
  <c r="B568" i="1"/>
  <c r="F567" i="1"/>
  <c r="G567" i="1" s="1"/>
  <c r="D568" i="1"/>
  <c r="C569" i="1"/>
  <c r="A568" i="1" l="1"/>
  <c r="E569" i="1"/>
  <c r="B569" i="1"/>
  <c r="D569" i="1"/>
  <c r="C570" i="1"/>
  <c r="F568" i="1"/>
  <c r="G568" i="1" s="1"/>
  <c r="A569" i="1" l="1"/>
  <c r="E570" i="1"/>
  <c r="B570" i="1"/>
  <c r="D570" i="1"/>
  <c r="C571" i="1"/>
  <c r="F569" i="1"/>
  <c r="G569" i="1" s="1"/>
  <c r="A570" i="1" l="1"/>
  <c r="E571" i="1"/>
  <c r="B571" i="1"/>
  <c r="F570" i="1"/>
  <c r="G570" i="1" s="1"/>
  <c r="D571" i="1"/>
  <c r="C572" i="1"/>
  <c r="A571" i="1" l="1"/>
  <c r="E572" i="1"/>
  <c r="B572" i="1"/>
  <c r="D572" i="1"/>
  <c r="C573" i="1"/>
  <c r="F571" i="1"/>
  <c r="G571" i="1" s="1"/>
  <c r="A572" i="1" l="1"/>
  <c r="E573" i="1"/>
  <c r="B573" i="1"/>
  <c r="F572" i="1"/>
  <c r="G572" i="1" s="1"/>
  <c r="C574" i="1"/>
  <c r="D573" i="1"/>
  <c r="A573" i="1" l="1"/>
  <c r="E574" i="1"/>
  <c r="B574" i="1"/>
  <c r="D574" i="1"/>
  <c r="C575" i="1"/>
  <c r="F573" i="1"/>
  <c r="G573" i="1" s="1"/>
  <c r="A574" i="1" l="1"/>
  <c r="E575" i="1"/>
  <c r="B575" i="1"/>
  <c r="D575" i="1"/>
  <c r="C576" i="1"/>
  <c r="F574" i="1"/>
  <c r="G574" i="1" s="1"/>
  <c r="A575" i="1" l="1"/>
  <c r="E576" i="1"/>
  <c r="B576" i="1"/>
  <c r="D576" i="1"/>
  <c r="C577" i="1"/>
  <c r="F575" i="1"/>
  <c r="G575" i="1" s="1"/>
  <c r="A576" i="1" l="1"/>
  <c r="E577" i="1"/>
  <c r="B577" i="1"/>
  <c r="F576" i="1"/>
  <c r="G576" i="1" s="1"/>
  <c r="C578" i="1"/>
  <c r="D577" i="1"/>
  <c r="A577" i="1" l="1"/>
  <c r="E578" i="1"/>
  <c r="B578" i="1"/>
  <c r="D578" i="1"/>
  <c r="C579" i="1"/>
  <c r="F577" i="1"/>
  <c r="G577" i="1" s="1"/>
  <c r="A578" i="1" l="1"/>
  <c r="E579" i="1"/>
  <c r="B579" i="1"/>
  <c r="F578" i="1"/>
  <c r="G578" i="1" s="1"/>
  <c r="C580" i="1"/>
  <c r="D579" i="1"/>
  <c r="A579" i="1" l="1"/>
  <c r="E580" i="1"/>
  <c r="B580" i="1"/>
  <c r="C581" i="1"/>
  <c r="D580" i="1"/>
  <c r="F579" i="1"/>
  <c r="G579" i="1" s="1"/>
  <c r="A580" i="1" l="1"/>
  <c r="E581" i="1"/>
  <c r="B581" i="1"/>
  <c r="F580" i="1"/>
  <c r="G580" i="1" s="1"/>
  <c r="C582" i="1"/>
  <c r="D581" i="1"/>
  <c r="A581" i="1" l="1"/>
  <c r="E582" i="1"/>
  <c r="B582" i="1"/>
  <c r="D582" i="1"/>
  <c r="C583" i="1"/>
  <c r="F581" i="1"/>
  <c r="G581" i="1" s="1"/>
  <c r="A582" i="1" l="1"/>
  <c r="E583" i="1"/>
  <c r="B583" i="1"/>
  <c r="C584" i="1"/>
  <c r="D583" i="1"/>
  <c r="F582" i="1"/>
  <c r="G582" i="1" s="1"/>
  <c r="A583" i="1" l="1"/>
  <c r="E584" i="1"/>
  <c r="B584" i="1"/>
  <c r="F583" i="1"/>
  <c r="G583" i="1" s="1"/>
  <c r="D584" i="1"/>
  <c r="C585" i="1"/>
  <c r="A584" i="1" l="1"/>
  <c r="E585" i="1"/>
  <c r="B585" i="1"/>
  <c r="D585" i="1"/>
  <c r="C586" i="1"/>
  <c r="F584" i="1"/>
  <c r="G584" i="1" s="1"/>
  <c r="A585" i="1" l="1"/>
  <c r="E586" i="1"/>
  <c r="B586" i="1"/>
  <c r="F585" i="1"/>
  <c r="G585" i="1" s="1"/>
  <c r="C587" i="1"/>
  <c r="D586" i="1"/>
  <c r="A586" i="1" l="1"/>
  <c r="E587" i="1"/>
  <c r="B587" i="1"/>
  <c r="D587" i="1"/>
  <c r="C588" i="1"/>
  <c r="F586" i="1"/>
  <c r="G586" i="1" s="1"/>
  <c r="A587" i="1" l="1"/>
  <c r="E588" i="1"/>
  <c r="B588" i="1"/>
  <c r="F587" i="1"/>
  <c r="G587" i="1" s="1"/>
  <c r="D588" i="1"/>
  <c r="C589" i="1"/>
  <c r="A588" i="1" l="1"/>
  <c r="E589" i="1"/>
  <c r="B589" i="1"/>
  <c r="D589" i="1"/>
  <c r="C590" i="1"/>
  <c r="F588" i="1"/>
  <c r="G588" i="1" s="1"/>
  <c r="A589" i="1" l="1"/>
  <c r="E590" i="1"/>
  <c r="B590" i="1"/>
  <c r="D590" i="1"/>
  <c r="C591" i="1"/>
  <c r="F589" i="1"/>
  <c r="G589" i="1" s="1"/>
  <c r="A590" i="1" l="1"/>
  <c r="E591" i="1"/>
  <c r="B591" i="1"/>
  <c r="F590" i="1"/>
  <c r="G590" i="1" s="1"/>
  <c r="C592" i="1"/>
  <c r="D591" i="1"/>
  <c r="A591" i="1" l="1"/>
  <c r="E592" i="1"/>
  <c r="B592" i="1"/>
  <c r="C593" i="1"/>
  <c r="D592" i="1"/>
  <c r="F591" i="1"/>
  <c r="G591" i="1" s="1"/>
  <c r="A592" i="1" l="1"/>
  <c r="E593" i="1"/>
  <c r="B593" i="1"/>
  <c r="F592" i="1"/>
  <c r="G592" i="1" s="1"/>
  <c r="D593" i="1"/>
  <c r="C594" i="1"/>
  <c r="A593" i="1" l="1"/>
  <c r="E594" i="1"/>
  <c r="B594" i="1"/>
  <c r="D594" i="1"/>
  <c r="C595" i="1"/>
  <c r="F593" i="1"/>
  <c r="G593" i="1" s="1"/>
  <c r="A594" i="1" l="1"/>
  <c r="E595" i="1"/>
  <c r="B595" i="1"/>
  <c r="D595" i="1"/>
  <c r="C596" i="1"/>
  <c r="F594" i="1"/>
  <c r="G594" i="1" s="1"/>
  <c r="A595" i="1" l="1"/>
  <c r="E596" i="1"/>
  <c r="B596" i="1"/>
  <c r="D596" i="1"/>
  <c r="C597" i="1"/>
  <c r="F595" i="1"/>
  <c r="G595" i="1" s="1"/>
  <c r="A596" i="1" l="1"/>
  <c r="E597" i="1"/>
  <c r="B597" i="1"/>
  <c r="C598" i="1"/>
  <c r="D597" i="1"/>
  <c r="F596" i="1"/>
  <c r="G596" i="1" s="1"/>
  <c r="A597" i="1" l="1"/>
  <c r="E598" i="1"/>
  <c r="B598" i="1"/>
  <c r="F597" i="1"/>
  <c r="G597" i="1" s="1"/>
  <c r="C599" i="1"/>
  <c r="D598" i="1"/>
  <c r="A598" i="1" l="1"/>
  <c r="E599" i="1"/>
  <c r="B599" i="1"/>
  <c r="D599" i="1"/>
  <c r="C600" i="1"/>
  <c r="F598" i="1"/>
  <c r="G598" i="1" s="1"/>
  <c r="A599" i="1" l="1"/>
  <c r="E600" i="1"/>
  <c r="B600" i="1"/>
  <c r="F599" i="1"/>
  <c r="G599" i="1" s="1"/>
  <c r="D600" i="1"/>
  <c r="C601" i="1"/>
  <c r="A600" i="1" l="1"/>
  <c r="E601" i="1"/>
  <c r="B601" i="1"/>
  <c r="D601" i="1"/>
  <c r="C602" i="1"/>
  <c r="F600" i="1"/>
  <c r="G600" i="1" s="1"/>
  <c r="A601" i="1" l="1"/>
  <c r="E602" i="1"/>
  <c r="B602" i="1"/>
  <c r="F601" i="1"/>
  <c r="G601" i="1" s="1"/>
  <c r="D602" i="1"/>
  <c r="C603" i="1"/>
  <c r="A602" i="1" l="1"/>
  <c r="E603" i="1"/>
  <c r="B603" i="1"/>
  <c r="C604" i="1"/>
  <c r="D603" i="1"/>
  <c r="F602" i="1"/>
  <c r="G602" i="1" s="1"/>
  <c r="A603" i="1" l="1"/>
  <c r="E604" i="1"/>
  <c r="B604" i="1"/>
  <c r="F603" i="1"/>
  <c r="G603" i="1" s="1"/>
  <c r="D604" i="1"/>
  <c r="C605" i="1"/>
  <c r="A604" i="1" l="1"/>
  <c r="E605" i="1"/>
  <c r="B605" i="1"/>
  <c r="F604" i="1"/>
  <c r="G604" i="1" s="1"/>
  <c r="D605" i="1"/>
  <c r="F605" i="1"/>
  <c r="G605" i="1" s="1"/>
  <c r="C606" i="1"/>
  <c r="A605" i="1" l="1"/>
  <c r="E606" i="1"/>
  <c r="B606" i="1"/>
  <c r="F606" i="1"/>
  <c r="G606" i="1" s="1"/>
  <c r="D606" i="1"/>
  <c r="C607" i="1"/>
  <c r="A606" i="1" l="1"/>
  <c r="E607" i="1"/>
  <c r="B607" i="1"/>
  <c r="D607" i="1"/>
  <c r="F607" i="1"/>
  <c r="G607" i="1" s="1"/>
  <c r="C608" i="1"/>
  <c r="A607" i="1" l="1"/>
  <c r="E608" i="1"/>
  <c r="B608" i="1"/>
  <c r="F608" i="1"/>
  <c r="G608" i="1" s="1"/>
  <c r="C609" i="1"/>
  <c r="D608" i="1"/>
  <c r="A608" i="1" l="1"/>
  <c r="E609" i="1"/>
  <c r="B609" i="1"/>
  <c r="D609" i="1"/>
  <c r="C610" i="1"/>
  <c r="F609" i="1"/>
  <c r="G609" i="1" s="1"/>
  <c r="A609" i="1" l="1"/>
  <c r="E610" i="1"/>
  <c r="B610" i="1"/>
  <c r="D610" i="1"/>
  <c r="F610" i="1"/>
  <c r="G610" i="1" s="1"/>
  <c r="C611" i="1"/>
  <c r="A610" i="1" l="1"/>
  <c r="E611" i="1"/>
  <c r="B611" i="1"/>
  <c r="F611" i="1"/>
  <c r="G611" i="1" s="1"/>
  <c r="C612" i="1"/>
  <c r="D611" i="1"/>
  <c r="A611" i="1" l="1"/>
  <c r="E612" i="1"/>
  <c r="B612" i="1"/>
  <c r="D612" i="1"/>
  <c r="C613" i="1"/>
  <c r="F612" i="1"/>
  <c r="G612" i="1" s="1"/>
  <c r="A612" i="1" l="1"/>
  <c r="E613" i="1"/>
  <c r="B613" i="1"/>
  <c r="C614" i="1"/>
  <c r="D613" i="1"/>
  <c r="F613" i="1"/>
  <c r="G613" i="1" s="1"/>
  <c r="A613" i="1" l="1"/>
  <c r="E614" i="1"/>
  <c r="B614" i="1"/>
  <c r="D614" i="1"/>
  <c r="F614" i="1"/>
  <c r="G614" i="1" s="1"/>
  <c r="C615" i="1"/>
  <c r="A614" i="1" l="1"/>
  <c r="E615" i="1"/>
  <c r="B615" i="1"/>
  <c r="F615" i="1"/>
  <c r="G615" i="1" s="1"/>
  <c r="D615" i="1"/>
  <c r="C616" i="1"/>
  <c r="A615" i="1" l="1"/>
  <c r="E616" i="1"/>
  <c r="B616" i="1"/>
  <c r="D616" i="1"/>
  <c r="C617" i="1"/>
  <c r="F616" i="1"/>
  <c r="G616" i="1" s="1"/>
  <c r="A616" i="1" l="1"/>
  <c r="E617" i="1"/>
  <c r="B617" i="1"/>
  <c r="D617" i="1"/>
  <c r="F617" i="1"/>
  <c r="G617" i="1" s="1"/>
  <c r="C618" i="1"/>
  <c r="A617" i="1" l="1"/>
  <c r="E618" i="1"/>
  <c r="B618" i="1"/>
  <c r="F618" i="1"/>
  <c r="G618" i="1" s="1"/>
  <c r="D618" i="1"/>
  <c r="C619" i="1"/>
  <c r="A618" i="1" l="1"/>
  <c r="E619" i="1"/>
  <c r="B619" i="1"/>
  <c r="F619" i="1"/>
  <c r="G619" i="1" s="1"/>
  <c r="D619" i="1"/>
  <c r="C620" i="1"/>
  <c r="A619" i="1" l="1"/>
  <c r="E620" i="1"/>
  <c r="B620" i="1"/>
  <c r="C621" i="1"/>
  <c r="D620" i="1"/>
  <c r="F620" i="1"/>
  <c r="G620" i="1" s="1"/>
  <c r="A620" i="1" l="1"/>
  <c r="E621" i="1"/>
  <c r="B621" i="1"/>
  <c r="D621" i="1"/>
  <c r="C622" i="1"/>
  <c r="F621" i="1"/>
  <c r="G621" i="1" s="1"/>
  <c r="A621" i="1" l="1"/>
  <c r="E622" i="1"/>
  <c r="B622" i="1"/>
  <c r="D622" i="1"/>
  <c r="F622" i="1"/>
  <c r="G622" i="1" s="1"/>
  <c r="C623" i="1"/>
  <c r="A622" i="1" l="1"/>
  <c r="E623" i="1"/>
  <c r="B623" i="1"/>
  <c r="D623" i="1"/>
  <c r="F623" i="1"/>
  <c r="G623" i="1" s="1"/>
  <c r="C624" i="1"/>
  <c r="A623" i="1" l="1"/>
  <c r="E624" i="1"/>
  <c r="B624" i="1"/>
  <c r="F624" i="1"/>
  <c r="G624" i="1" s="1"/>
  <c r="C625" i="1"/>
  <c r="D624" i="1"/>
  <c r="A624" i="1" l="1"/>
  <c r="E625" i="1"/>
  <c r="B625" i="1"/>
  <c r="D625" i="1"/>
  <c r="C626" i="1"/>
  <c r="F625" i="1"/>
  <c r="G625" i="1" s="1"/>
  <c r="A625" i="1" l="1"/>
  <c r="E626" i="1"/>
  <c r="B626" i="1"/>
  <c r="F626" i="1"/>
  <c r="G626" i="1" s="1"/>
  <c r="D626" i="1"/>
  <c r="C627" i="1"/>
  <c r="A626" i="1" l="1"/>
  <c r="E627" i="1"/>
  <c r="B627" i="1"/>
  <c r="D627" i="1"/>
  <c r="F627" i="1"/>
  <c r="G627" i="1" s="1"/>
  <c r="C628" i="1"/>
  <c r="A627" i="1" l="1"/>
  <c r="E628" i="1"/>
  <c r="B628" i="1"/>
  <c r="D628" i="1"/>
  <c r="C629" i="1"/>
  <c r="F628" i="1"/>
  <c r="G628" i="1" s="1"/>
  <c r="A628" i="1" l="1"/>
  <c r="E629" i="1"/>
  <c r="B629" i="1"/>
  <c r="D629" i="1"/>
  <c r="F629" i="1"/>
  <c r="G629" i="1" s="1"/>
  <c r="C630" i="1"/>
  <c r="A629" i="1" l="1"/>
  <c r="E630" i="1"/>
  <c r="B630" i="1"/>
  <c r="F630" i="1"/>
  <c r="G630" i="1" s="1"/>
  <c r="C631" i="1"/>
  <c r="D630" i="1"/>
  <c r="A630" i="1" l="1"/>
  <c r="E631" i="1"/>
  <c r="B631" i="1"/>
  <c r="C632" i="1"/>
  <c r="F631" i="1"/>
  <c r="G631" i="1" s="1"/>
  <c r="D631" i="1"/>
  <c r="A631" i="1" l="1"/>
  <c r="E632" i="1"/>
  <c r="B632" i="1"/>
  <c r="C633" i="1"/>
  <c r="D632" i="1"/>
  <c r="F632" i="1"/>
  <c r="G632" i="1" s="1"/>
  <c r="A632" i="1" l="1"/>
  <c r="E633" i="1"/>
  <c r="B633" i="1"/>
  <c r="F633" i="1"/>
  <c r="G633" i="1" s="1"/>
  <c r="D633" i="1"/>
  <c r="C634" i="1"/>
  <c r="A633" i="1" l="1"/>
  <c r="E634" i="1"/>
  <c r="B634" i="1"/>
  <c r="F634" i="1"/>
  <c r="G634" i="1" s="1"/>
  <c r="D634" i="1"/>
  <c r="C635" i="1"/>
  <c r="A634" i="1" l="1"/>
  <c r="E635" i="1"/>
  <c r="B635" i="1"/>
  <c r="F635" i="1"/>
  <c r="G635" i="1" s="1"/>
  <c r="D635" i="1"/>
  <c r="C636" i="1"/>
  <c r="A635" i="1" l="1"/>
  <c r="E636" i="1"/>
  <c r="B636" i="1"/>
  <c r="D636" i="1"/>
  <c r="F636" i="1"/>
  <c r="G636" i="1" s="1"/>
  <c r="C637" i="1"/>
  <c r="A636" i="1" l="1"/>
  <c r="E637" i="1"/>
  <c r="B637" i="1"/>
  <c r="C638" i="1"/>
  <c r="F637" i="1"/>
  <c r="G637" i="1" s="1"/>
  <c r="D637" i="1"/>
  <c r="A637" i="1" l="1"/>
  <c r="E638" i="1"/>
  <c r="B638" i="1"/>
  <c r="D638" i="1"/>
  <c r="F638" i="1"/>
  <c r="G638" i="1" s="1"/>
  <c r="C639" i="1"/>
  <c r="A638" i="1" l="1"/>
  <c r="E639" i="1"/>
  <c r="B639" i="1"/>
  <c r="D639" i="1"/>
  <c r="F639" i="1"/>
  <c r="G639" i="1" s="1"/>
  <c r="C640" i="1"/>
  <c r="A639" i="1" l="1"/>
  <c r="E640" i="1"/>
  <c r="B640" i="1"/>
  <c r="D640" i="1"/>
  <c r="F640" i="1"/>
  <c r="G640" i="1" s="1"/>
  <c r="C641" i="1"/>
  <c r="A640" i="1" l="1"/>
  <c r="E641" i="1"/>
  <c r="B641" i="1"/>
  <c r="F641" i="1"/>
  <c r="G641" i="1" s="1"/>
  <c r="D641" i="1"/>
  <c r="C642" i="1"/>
  <c r="A641" i="1" l="1"/>
  <c r="E642" i="1"/>
  <c r="B642" i="1"/>
  <c r="D642" i="1"/>
  <c r="C643" i="1"/>
  <c r="F642" i="1"/>
  <c r="G642" i="1" s="1"/>
  <c r="A642" i="1" l="1"/>
  <c r="E643" i="1"/>
  <c r="B643" i="1"/>
  <c r="F643" i="1"/>
  <c r="G643" i="1" s="1"/>
  <c r="C644" i="1"/>
  <c r="D643" i="1"/>
  <c r="A643" i="1" l="1"/>
  <c r="E644" i="1"/>
  <c r="B644" i="1"/>
  <c r="F644" i="1"/>
  <c r="G644" i="1" s="1"/>
  <c r="D644" i="1"/>
  <c r="C645" i="1"/>
  <c r="A644" i="1" l="1"/>
  <c r="E645" i="1"/>
  <c r="B645" i="1"/>
  <c r="D645" i="1"/>
  <c r="F645" i="1"/>
  <c r="G645" i="1" s="1"/>
  <c r="C646" i="1"/>
  <c r="A645" i="1" l="1"/>
  <c r="E646" i="1"/>
  <c r="B646" i="1"/>
  <c r="C647" i="1"/>
  <c r="D646" i="1"/>
  <c r="F646" i="1"/>
  <c r="G646" i="1" s="1"/>
  <c r="A646" i="1" l="1"/>
  <c r="E647" i="1"/>
  <c r="B647" i="1"/>
  <c r="F647" i="1"/>
  <c r="G647" i="1" s="1"/>
  <c r="D647" i="1"/>
  <c r="C648" i="1"/>
  <c r="A647" i="1" l="1"/>
  <c r="E648" i="1"/>
  <c r="B648" i="1"/>
  <c r="D648" i="1"/>
  <c r="C649" i="1"/>
  <c r="F648" i="1"/>
  <c r="G648" i="1" s="1"/>
  <c r="A648" i="1" l="1"/>
  <c r="E649" i="1"/>
  <c r="B649" i="1"/>
  <c r="D649" i="1"/>
  <c r="F649" i="1"/>
  <c r="G649" i="1" s="1"/>
  <c r="C650" i="1"/>
  <c r="A649" i="1" l="1"/>
  <c r="E650" i="1"/>
  <c r="B650" i="1"/>
  <c r="D650" i="1"/>
  <c r="F650" i="1"/>
  <c r="G650" i="1" s="1"/>
  <c r="C651" i="1"/>
  <c r="A650" i="1" l="1"/>
  <c r="E651" i="1"/>
  <c r="B651" i="1"/>
  <c r="D651" i="1"/>
  <c r="C652" i="1"/>
  <c r="F651" i="1"/>
  <c r="G651" i="1" s="1"/>
  <c r="A651" i="1" l="1"/>
  <c r="E652" i="1"/>
  <c r="B652" i="1"/>
  <c r="C653" i="1"/>
  <c r="D652" i="1"/>
  <c r="F652" i="1"/>
  <c r="G652" i="1" s="1"/>
  <c r="A652" i="1" l="1"/>
  <c r="E653" i="1"/>
  <c r="B653" i="1"/>
  <c r="D653" i="1"/>
  <c r="F653" i="1"/>
  <c r="G653" i="1" s="1"/>
  <c r="C654" i="1"/>
  <c r="A653" i="1" l="1"/>
  <c r="E654" i="1"/>
  <c r="B654" i="1"/>
  <c r="F654" i="1"/>
  <c r="G654" i="1" s="1"/>
  <c r="D654" i="1"/>
  <c r="C655" i="1"/>
  <c r="A654" i="1" l="1"/>
  <c r="E655" i="1"/>
  <c r="B655" i="1"/>
  <c r="C656" i="1"/>
  <c r="F655" i="1"/>
  <c r="G655" i="1" s="1"/>
  <c r="D655" i="1"/>
  <c r="A655" i="1" l="1"/>
  <c r="E656" i="1"/>
  <c r="B656" i="1"/>
  <c r="D656" i="1"/>
  <c r="F656" i="1"/>
  <c r="G656" i="1" s="1"/>
  <c r="C657" i="1"/>
  <c r="A656" i="1" l="1"/>
  <c r="E657" i="1"/>
  <c r="B657" i="1"/>
  <c r="D657" i="1"/>
  <c r="F657" i="1"/>
  <c r="G657" i="1" s="1"/>
  <c r="C658" i="1"/>
  <c r="A657" i="1" l="1"/>
  <c r="E658" i="1"/>
  <c r="B658" i="1"/>
  <c r="D658" i="1"/>
  <c r="F658" i="1"/>
  <c r="G658" i="1" s="1"/>
  <c r="C659" i="1"/>
  <c r="A658" i="1" l="1"/>
  <c r="E659" i="1"/>
  <c r="B659" i="1"/>
  <c r="C660" i="1"/>
  <c r="F659" i="1"/>
  <c r="G659" i="1" s="1"/>
  <c r="D659" i="1"/>
  <c r="A659" i="1" l="1"/>
  <c r="E660" i="1"/>
  <c r="B660" i="1"/>
  <c r="D660" i="1"/>
  <c r="C661" i="1"/>
  <c r="F660" i="1"/>
  <c r="G660" i="1" s="1"/>
  <c r="A660" i="1" l="1"/>
  <c r="E661" i="1"/>
  <c r="B661" i="1"/>
  <c r="C662" i="1"/>
  <c r="F661" i="1"/>
  <c r="G661" i="1" s="1"/>
  <c r="D661" i="1"/>
  <c r="A661" i="1" l="1"/>
  <c r="E662" i="1"/>
  <c r="B662" i="1"/>
  <c r="F662" i="1"/>
  <c r="G662" i="1" s="1"/>
  <c r="D662" i="1"/>
  <c r="C663" i="1"/>
  <c r="A662" i="1" l="1"/>
  <c r="E663" i="1"/>
  <c r="B663" i="1"/>
  <c r="D663" i="1"/>
  <c r="F663" i="1"/>
  <c r="G663" i="1" s="1"/>
  <c r="C664" i="1"/>
  <c r="A663" i="1" l="1"/>
  <c r="E664" i="1"/>
  <c r="B664" i="1"/>
  <c r="D664" i="1"/>
  <c r="F664" i="1"/>
  <c r="G664" i="1" s="1"/>
  <c r="C665" i="1"/>
  <c r="A664" i="1" l="1"/>
  <c r="E665" i="1"/>
  <c r="B665" i="1"/>
  <c r="C666" i="1"/>
  <c r="D665" i="1"/>
  <c r="F665" i="1"/>
  <c r="G665" i="1" s="1"/>
  <c r="A665" i="1" l="1"/>
  <c r="E666" i="1"/>
  <c r="B666" i="1"/>
  <c r="D666" i="1"/>
  <c r="C667" i="1"/>
  <c r="F666" i="1"/>
  <c r="G666" i="1" s="1"/>
  <c r="A666" i="1" l="1"/>
  <c r="E667" i="1"/>
  <c r="B667" i="1"/>
  <c r="C668" i="1"/>
  <c r="F667" i="1"/>
  <c r="G667" i="1" s="1"/>
  <c r="D667" i="1"/>
  <c r="A667" i="1" l="1"/>
  <c r="E668" i="1"/>
  <c r="B668" i="1"/>
  <c r="F668" i="1"/>
  <c r="G668" i="1" s="1"/>
  <c r="D668" i="1"/>
  <c r="C669" i="1"/>
  <c r="A668" i="1" l="1"/>
  <c r="E669" i="1"/>
  <c r="B669" i="1"/>
  <c r="C670" i="1"/>
  <c r="D669" i="1"/>
  <c r="F669" i="1"/>
  <c r="G669" i="1" s="1"/>
  <c r="A669" i="1" l="1"/>
  <c r="E670" i="1"/>
  <c r="B670" i="1"/>
  <c r="D670" i="1"/>
  <c r="F670" i="1"/>
  <c r="G670" i="1" s="1"/>
  <c r="C671" i="1"/>
  <c r="A670" i="1" l="1"/>
  <c r="E671" i="1"/>
  <c r="B671" i="1"/>
  <c r="F671" i="1"/>
  <c r="G671" i="1" s="1"/>
  <c r="D671" i="1"/>
  <c r="C672" i="1"/>
  <c r="A671" i="1" l="1"/>
  <c r="E672" i="1"/>
  <c r="B672" i="1"/>
  <c r="F672" i="1"/>
  <c r="G672" i="1" s="1"/>
  <c r="C673" i="1"/>
  <c r="D672" i="1"/>
  <c r="A672" i="1" l="1"/>
  <c r="E673" i="1"/>
  <c r="B673" i="1"/>
  <c r="D673" i="1"/>
  <c r="C674" i="1"/>
  <c r="F673" i="1"/>
  <c r="G673" i="1" s="1"/>
  <c r="A673" i="1" l="1"/>
  <c r="E674" i="1"/>
  <c r="B674" i="1"/>
  <c r="D674" i="1"/>
  <c r="F674" i="1"/>
  <c r="G674" i="1" s="1"/>
  <c r="C675" i="1"/>
  <c r="A674" i="1" l="1"/>
  <c r="E675" i="1"/>
  <c r="B675" i="1"/>
  <c r="C676" i="1"/>
  <c r="F675" i="1"/>
  <c r="G675" i="1" s="1"/>
  <c r="D675" i="1"/>
  <c r="A675" i="1" l="1"/>
  <c r="E676" i="1"/>
  <c r="B676" i="1"/>
  <c r="D676" i="1"/>
  <c r="F676" i="1"/>
  <c r="G676" i="1" s="1"/>
  <c r="C677" i="1"/>
  <c r="A676" i="1" l="1"/>
  <c r="E677" i="1"/>
  <c r="B677" i="1"/>
  <c r="F677" i="1"/>
  <c r="G677" i="1" s="1"/>
  <c r="C678" i="1"/>
  <c r="D677" i="1"/>
  <c r="A677" i="1" l="1"/>
  <c r="E678" i="1"/>
  <c r="B678" i="1"/>
  <c r="C679" i="1"/>
  <c r="D678" i="1"/>
  <c r="F678" i="1"/>
  <c r="G678" i="1" s="1"/>
  <c r="A678" i="1" l="1"/>
  <c r="E679" i="1"/>
  <c r="B679" i="1"/>
  <c r="D679" i="1"/>
  <c r="C680" i="1"/>
  <c r="F679" i="1"/>
  <c r="G679" i="1" s="1"/>
  <c r="A679" i="1" l="1"/>
  <c r="E680" i="1"/>
  <c r="B680" i="1"/>
  <c r="C681" i="1"/>
  <c r="D680" i="1"/>
  <c r="F680" i="1"/>
  <c r="G680" i="1" s="1"/>
  <c r="A680" i="1" l="1"/>
  <c r="E681" i="1"/>
  <c r="B681" i="1"/>
  <c r="F681" i="1"/>
  <c r="G681" i="1" s="1"/>
  <c r="C682" i="1"/>
  <c r="D681" i="1"/>
  <c r="A681" i="1" l="1"/>
  <c r="E682" i="1"/>
  <c r="B682" i="1"/>
  <c r="F682" i="1"/>
  <c r="G682" i="1" s="1"/>
  <c r="C683" i="1"/>
  <c r="D682" i="1"/>
  <c r="A682" i="1" l="1"/>
  <c r="E683" i="1"/>
  <c r="B683" i="1"/>
  <c r="D683" i="1"/>
  <c r="F683" i="1"/>
  <c r="G683" i="1" s="1"/>
  <c r="C684" i="1"/>
  <c r="A683" i="1" l="1"/>
  <c r="E684" i="1"/>
  <c r="B684" i="1"/>
  <c r="F684" i="1"/>
  <c r="G684" i="1" s="1"/>
  <c r="D684" i="1"/>
  <c r="C685" i="1"/>
  <c r="A684" i="1" l="1"/>
  <c r="E685" i="1"/>
  <c r="B685" i="1"/>
  <c r="D685" i="1"/>
  <c r="C686" i="1"/>
  <c r="F685" i="1"/>
  <c r="G685" i="1" s="1"/>
  <c r="A685" i="1" l="1"/>
  <c r="E686" i="1"/>
  <c r="B686" i="1"/>
  <c r="D686" i="1"/>
  <c r="F686" i="1"/>
  <c r="G686" i="1" s="1"/>
  <c r="C687" i="1"/>
  <c r="A686" i="1" l="1"/>
  <c r="E687" i="1"/>
  <c r="B687" i="1"/>
  <c r="F687" i="1"/>
  <c r="G687" i="1" s="1"/>
  <c r="C688" i="1"/>
  <c r="D687" i="1"/>
  <c r="A687" i="1" l="1"/>
  <c r="E688" i="1"/>
  <c r="B688" i="1"/>
  <c r="D688" i="1"/>
  <c r="F688" i="1"/>
  <c r="G688" i="1" s="1"/>
  <c r="C689" i="1"/>
  <c r="A688" i="1" l="1"/>
  <c r="E689" i="1"/>
  <c r="B689" i="1"/>
  <c r="D689" i="1"/>
  <c r="C690" i="1"/>
  <c r="F689" i="1"/>
  <c r="G689" i="1" s="1"/>
  <c r="A689" i="1" l="1"/>
  <c r="E690" i="1"/>
  <c r="B690" i="1"/>
  <c r="F690" i="1"/>
  <c r="G690" i="1" s="1"/>
  <c r="C691" i="1"/>
  <c r="D690" i="1"/>
  <c r="A690" i="1" l="1"/>
  <c r="E691" i="1"/>
  <c r="B691" i="1"/>
  <c r="D691" i="1"/>
  <c r="C692" i="1"/>
  <c r="F691" i="1"/>
  <c r="G691" i="1" s="1"/>
  <c r="A691" i="1" l="1"/>
  <c r="E692" i="1"/>
  <c r="B692" i="1"/>
  <c r="D692" i="1"/>
  <c r="C693" i="1"/>
  <c r="F692" i="1"/>
  <c r="G692" i="1" s="1"/>
  <c r="A692" i="1" l="1"/>
  <c r="E693" i="1"/>
  <c r="B693" i="1"/>
  <c r="D693" i="1"/>
  <c r="C694" i="1"/>
  <c r="F693" i="1"/>
  <c r="G693" i="1" s="1"/>
  <c r="A693" i="1" l="1"/>
  <c r="E694" i="1"/>
  <c r="B694" i="1"/>
  <c r="F694" i="1"/>
  <c r="G694" i="1" s="1"/>
  <c r="C695" i="1"/>
  <c r="D694" i="1"/>
  <c r="A694" i="1" l="1"/>
  <c r="E695" i="1"/>
  <c r="B695" i="1"/>
  <c r="D695" i="1"/>
  <c r="F695" i="1"/>
  <c r="G695" i="1" s="1"/>
  <c r="C696" i="1"/>
  <c r="A695" i="1" l="1"/>
  <c r="E696" i="1"/>
  <c r="B696" i="1"/>
  <c r="D696" i="1"/>
  <c r="C697" i="1"/>
  <c r="F696" i="1"/>
  <c r="G696" i="1" s="1"/>
  <c r="A696" i="1" l="1"/>
  <c r="E697" i="1"/>
  <c r="B697" i="1"/>
  <c r="C698" i="1"/>
  <c r="F697" i="1"/>
  <c r="G697" i="1" s="1"/>
  <c r="D697" i="1"/>
  <c r="A697" i="1" l="1"/>
  <c r="E698" i="1"/>
  <c r="B698" i="1"/>
  <c r="C699" i="1"/>
  <c r="D698" i="1"/>
  <c r="F698" i="1"/>
  <c r="G698" i="1" s="1"/>
  <c r="A698" i="1" l="1"/>
  <c r="E699" i="1"/>
  <c r="B699" i="1"/>
  <c r="D699" i="1"/>
  <c r="C700" i="1"/>
  <c r="F699" i="1"/>
  <c r="G699" i="1" s="1"/>
  <c r="A699" i="1" l="1"/>
  <c r="E700" i="1"/>
  <c r="B700" i="1"/>
  <c r="D700" i="1"/>
  <c r="F700" i="1"/>
  <c r="G700" i="1" s="1"/>
  <c r="C701" i="1"/>
  <c r="A700" i="1" l="1"/>
  <c r="E701" i="1"/>
  <c r="B701" i="1"/>
  <c r="D701" i="1"/>
  <c r="F701" i="1"/>
  <c r="G701" i="1" s="1"/>
  <c r="C702" i="1"/>
  <c r="A701" i="1" l="1"/>
  <c r="E702" i="1"/>
  <c r="B702" i="1"/>
  <c r="D702" i="1"/>
  <c r="F702" i="1"/>
  <c r="G702" i="1" s="1"/>
  <c r="C703" i="1"/>
  <c r="A702" i="1" l="1"/>
  <c r="E703" i="1"/>
  <c r="B703" i="1"/>
  <c r="D703" i="1"/>
  <c r="F703" i="1"/>
  <c r="G703" i="1" s="1"/>
  <c r="C704" i="1"/>
  <c r="A703" i="1" l="1"/>
  <c r="E704" i="1"/>
  <c r="B704" i="1"/>
  <c r="F704" i="1"/>
  <c r="G704" i="1" s="1"/>
  <c r="C705" i="1"/>
  <c r="D704" i="1"/>
  <c r="A704" i="1" l="1"/>
  <c r="E705" i="1"/>
  <c r="B705" i="1"/>
  <c r="C706" i="1"/>
  <c r="D705" i="1"/>
  <c r="F705" i="1"/>
  <c r="G705" i="1" s="1"/>
  <c r="A705" i="1" l="1"/>
  <c r="E706" i="1"/>
  <c r="B706" i="1"/>
  <c r="F706" i="1"/>
  <c r="G706" i="1" s="1"/>
  <c r="C707" i="1"/>
  <c r="D706" i="1"/>
  <c r="A706" i="1" l="1"/>
  <c r="E707" i="1"/>
  <c r="B707" i="1"/>
  <c r="F707" i="1"/>
  <c r="G707" i="1" s="1"/>
  <c r="D707" i="1"/>
  <c r="C708" i="1"/>
  <c r="A707" i="1" l="1"/>
  <c r="E708" i="1"/>
  <c r="B708" i="1"/>
  <c r="D708" i="1"/>
  <c r="C709" i="1"/>
  <c r="F708" i="1"/>
  <c r="G708" i="1" s="1"/>
  <c r="A708" i="1" l="1"/>
  <c r="E709" i="1"/>
  <c r="B709" i="1"/>
  <c r="D709" i="1"/>
  <c r="F709" i="1"/>
  <c r="G709" i="1" s="1"/>
  <c r="C710" i="1"/>
  <c r="A709" i="1" l="1"/>
  <c r="E710" i="1"/>
  <c r="B710" i="1"/>
  <c r="F710" i="1"/>
  <c r="G710" i="1" s="1"/>
  <c r="C711" i="1"/>
  <c r="D710" i="1"/>
  <c r="A710" i="1" l="1"/>
  <c r="E711" i="1"/>
  <c r="B711" i="1"/>
  <c r="C712" i="1"/>
  <c r="D711" i="1"/>
  <c r="F711" i="1"/>
  <c r="G711" i="1" s="1"/>
  <c r="A711" i="1" l="1"/>
  <c r="E712" i="1"/>
  <c r="B712" i="1"/>
  <c r="D712" i="1"/>
  <c r="F712" i="1"/>
  <c r="G712" i="1" s="1"/>
  <c r="C713" i="1"/>
  <c r="A712" i="1" l="1"/>
  <c r="E713" i="1"/>
  <c r="B713" i="1"/>
  <c r="D713" i="1"/>
  <c r="F713" i="1"/>
  <c r="G713" i="1" s="1"/>
  <c r="C714" i="1"/>
  <c r="A713" i="1" l="1"/>
  <c r="E714" i="1"/>
  <c r="B714" i="1"/>
  <c r="C715" i="1"/>
  <c r="D714" i="1"/>
  <c r="F714" i="1"/>
  <c r="G714" i="1" s="1"/>
  <c r="A714" i="1" l="1"/>
  <c r="E715" i="1"/>
  <c r="B715" i="1"/>
  <c r="F715" i="1"/>
  <c r="G715" i="1" s="1"/>
  <c r="C716" i="1"/>
  <c r="D715" i="1"/>
  <c r="A715" i="1" l="1"/>
  <c r="E716" i="1"/>
  <c r="B716" i="1"/>
  <c r="F716" i="1"/>
  <c r="G716" i="1" s="1"/>
  <c r="C717" i="1"/>
  <c r="D716" i="1"/>
  <c r="A716" i="1" l="1"/>
  <c r="E717" i="1"/>
  <c r="B717" i="1"/>
  <c r="C718" i="1"/>
  <c r="D717" i="1"/>
  <c r="F717" i="1"/>
  <c r="G717" i="1" s="1"/>
  <c r="A717" i="1" l="1"/>
  <c r="E718" i="1"/>
  <c r="B718" i="1"/>
  <c r="D718" i="1"/>
  <c r="F718" i="1"/>
  <c r="G718" i="1" s="1"/>
  <c r="C719" i="1"/>
  <c r="A718" i="1" l="1"/>
  <c r="E719" i="1"/>
  <c r="B719" i="1"/>
  <c r="C720" i="1"/>
  <c r="D719" i="1"/>
  <c r="F719" i="1"/>
  <c r="G719" i="1" s="1"/>
  <c r="A719" i="1" l="1"/>
  <c r="E720" i="1"/>
  <c r="B720" i="1"/>
  <c r="F720" i="1"/>
  <c r="G720" i="1" s="1"/>
  <c r="C721" i="1"/>
  <c r="D720" i="1"/>
  <c r="A720" i="1" l="1"/>
  <c r="E721" i="1"/>
  <c r="B721" i="1"/>
  <c r="F721" i="1"/>
  <c r="G721" i="1" s="1"/>
  <c r="C722" i="1"/>
  <c r="D721" i="1"/>
  <c r="A721" i="1" l="1"/>
  <c r="E722" i="1"/>
  <c r="B722" i="1"/>
  <c r="D722" i="1"/>
  <c r="C723" i="1"/>
  <c r="F722" i="1"/>
  <c r="G722" i="1" s="1"/>
  <c r="A722" i="1" l="1"/>
  <c r="E723" i="1"/>
  <c r="B723" i="1"/>
  <c r="D723" i="1"/>
  <c r="F723" i="1"/>
  <c r="G723" i="1" s="1"/>
  <c r="C724" i="1"/>
  <c r="A723" i="1" l="1"/>
  <c r="E724" i="1"/>
  <c r="B724" i="1"/>
  <c r="F724" i="1"/>
  <c r="G724" i="1" s="1"/>
  <c r="D724" i="1"/>
  <c r="C725" i="1"/>
  <c r="A724" i="1" l="1"/>
  <c r="E725" i="1"/>
  <c r="B725" i="1"/>
  <c r="D725" i="1"/>
  <c r="F725" i="1"/>
  <c r="G725" i="1" s="1"/>
  <c r="C726" i="1"/>
  <c r="A725" i="1" l="1"/>
  <c r="E726" i="1"/>
  <c r="B726" i="1"/>
  <c r="C727" i="1"/>
  <c r="F726" i="1"/>
  <c r="G726" i="1" s="1"/>
  <c r="D726" i="1"/>
  <c r="A726" i="1" l="1"/>
  <c r="E727" i="1"/>
  <c r="B727" i="1"/>
  <c r="F727" i="1"/>
  <c r="G727" i="1" s="1"/>
  <c r="C728" i="1"/>
  <c r="D727" i="1"/>
  <c r="A727" i="1" l="1"/>
  <c r="E728" i="1"/>
  <c r="B728" i="1"/>
  <c r="C729" i="1"/>
  <c r="D728" i="1"/>
  <c r="F728" i="1"/>
  <c r="G728" i="1" s="1"/>
  <c r="A728" i="1" l="1"/>
  <c r="E729" i="1"/>
  <c r="B729" i="1"/>
  <c r="D729" i="1"/>
  <c r="F729" i="1"/>
  <c r="G729" i="1" s="1"/>
  <c r="C730" i="1"/>
  <c r="A729" i="1" l="1"/>
  <c r="E730" i="1"/>
  <c r="B730" i="1"/>
  <c r="F730" i="1"/>
  <c r="G730" i="1" s="1"/>
  <c r="D730" i="1"/>
  <c r="C731" i="1"/>
  <c r="A730" i="1" l="1"/>
  <c r="E731" i="1"/>
  <c r="B731" i="1"/>
  <c r="C732" i="1"/>
  <c r="D731" i="1"/>
  <c r="F731" i="1"/>
  <c r="G731" i="1" s="1"/>
  <c r="A731" i="1" l="1"/>
  <c r="E732" i="1"/>
  <c r="B732" i="1"/>
  <c r="D732" i="1"/>
  <c r="F732" i="1"/>
  <c r="G732" i="1" s="1"/>
  <c r="C733" i="1"/>
  <c r="A732" i="1" l="1"/>
  <c r="E733" i="1"/>
  <c r="B733" i="1"/>
  <c r="D733" i="1"/>
  <c r="F733" i="1"/>
  <c r="G733" i="1" s="1"/>
  <c r="C734" i="1"/>
  <c r="A733" i="1" l="1"/>
  <c r="E734" i="1"/>
  <c r="B734" i="1"/>
  <c r="F734" i="1"/>
  <c r="G734" i="1" s="1"/>
  <c r="C735" i="1"/>
  <c r="D734" i="1"/>
  <c r="A734" i="1" l="1"/>
  <c r="E735" i="1"/>
  <c r="B735" i="1"/>
  <c r="D735" i="1"/>
  <c r="F735" i="1"/>
  <c r="G735" i="1" s="1"/>
  <c r="C736" i="1"/>
  <c r="A735" i="1" l="1"/>
  <c r="E736" i="1"/>
  <c r="B736" i="1"/>
  <c r="F736" i="1"/>
  <c r="G736" i="1" s="1"/>
  <c r="D736" i="1"/>
  <c r="C737" i="1"/>
  <c r="A736" i="1" l="1"/>
  <c r="E737" i="1"/>
  <c r="B737" i="1"/>
  <c r="F737" i="1"/>
  <c r="G737" i="1" s="1"/>
  <c r="C738" i="1"/>
  <c r="D737" i="1"/>
  <c r="A737" i="1" l="1"/>
  <c r="E738" i="1"/>
  <c r="B738" i="1"/>
  <c r="F738" i="1"/>
  <c r="G738" i="1" s="1"/>
  <c r="C739" i="1"/>
  <c r="D738" i="1"/>
  <c r="A738" i="1" l="1"/>
  <c r="E739" i="1"/>
  <c r="B739" i="1"/>
  <c r="D739" i="1"/>
  <c r="F739" i="1"/>
  <c r="G739" i="1" s="1"/>
  <c r="C740" i="1"/>
  <c r="A739" i="1" l="1"/>
  <c r="E740" i="1"/>
  <c r="B740" i="1"/>
  <c r="D740" i="1"/>
  <c r="F740" i="1"/>
  <c r="G740" i="1" s="1"/>
  <c r="C741" i="1"/>
  <c r="A740" i="1" l="1"/>
  <c r="E741" i="1"/>
  <c r="B741" i="1"/>
  <c r="C742" i="1"/>
  <c r="D741" i="1"/>
  <c r="F741" i="1"/>
  <c r="G741" i="1" s="1"/>
  <c r="A741" i="1" l="1"/>
  <c r="E742" i="1"/>
  <c r="B742" i="1"/>
  <c r="D742" i="1"/>
  <c r="F742" i="1"/>
  <c r="G742" i="1" s="1"/>
  <c r="C743" i="1"/>
  <c r="A742" i="1" l="1"/>
  <c r="E743" i="1"/>
  <c r="B743" i="1"/>
  <c r="F743" i="1"/>
  <c r="G743" i="1" s="1"/>
  <c r="D743" i="1"/>
  <c r="C744" i="1"/>
  <c r="A743" i="1" l="1"/>
  <c r="E744" i="1"/>
  <c r="B744" i="1"/>
  <c r="D744" i="1"/>
  <c r="C745" i="1"/>
  <c r="F744" i="1"/>
  <c r="G744" i="1" s="1"/>
  <c r="A744" i="1" l="1"/>
  <c r="E745" i="1"/>
  <c r="B745" i="1"/>
  <c r="C746" i="1"/>
  <c r="F745" i="1"/>
  <c r="G745" i="1" s="1"/>
  <c r="D745" i="1"/>
  <c r="A745" i="1" l="1"/>
  <c r="E746" i="1"/>
  <c r="B746" i="1"/>
  <c r="C747" i="1"/>
  <c r="D746" i="1"/>
  <c r="F746" i="1"/>
  <c r="G746" i="1" s="1"/>
  <c r="A746" i="1" l="1"/>
  <c r="E747" i="1"/>
  <c r="B747" i="1"/>
  <c r="D747" i="1"/>
  <c r="F747" i="1"/>
  <c r="G747" i="1" s="1"/>
  <c r="C748" i="1"/>
  <c r="A747" i="1" l="1"/>
  <c r="E748" i="1"/>
  <c r="B748" i="1"/>
  <c r="D748" i="1"/>
  <c r="F748" i="1"/>
  <c r="G748" i="1" s="1"/>
  <c r="C749" i="1"/>
  <c r="A748" i="1" l="1"/>
  <c r="E749" i="1"/>
  <c r="B749" i="1"/>
  <c r="C750" i="1"/>
  <c r="D749" i="1"/>
  <c r="F749" i="1"/>
  <c r="G749" i="1" s="1"/>
  <c r="A749" i="1" l="1"/>
  <c r="E750" i="1"/>
  <c r="B750" i="1"/>
  <c r="F750" i="1"/>
  <c r="G750" i="1" s="1"/>
  <c r="D750" i="1"/>
  <c r="C751" i="1"/>
  <c r="A750" i="1" l="1"/>
  <c r="E751" i="1"/>
  <c r="B751" i="1"/>
  <c r="D751" i="1"/>
  <c r="C752" i="1"/>
  <c r="F751" i="1"/>
  <c r="G751" i="1" s="1"/>
  <c r="A751" i="1" l="1"/>
  <c r="E752" i="1"/>
  <c r="B752" i="1"/>
  <c r="D752" i="1"/>
  <c r="C753" i="1"/>
  <c r="F752" i="1"/>
  <c r="G752" i="1" s="1"/>
  <c r="A752" i="1" l="1"/>
  <c r="E753" i="1"/>
  <c r="B753" i="1"/>
  <c r="D753" i="1"/>
  <c r="C754" i="1"/>
  <c r="F753" i="1"/>
  <c r="G753" i="1" s="1"/>
  <c r="A753" i="1" l="1"/>
  <c r="E754" i="1"/>
  <c r="B754" i="1"/>
  <c r="F754" i="1"/>
  <c r="G754" i="1" s="1"/>
  <c r="C755" i="1"/>
  <c r="D754" i="1"/>
  <c r="A754" i="1" l="1"/>
  <c r="E755" i="1"/>
  <c r="B755" i="1"/>
  <c r="D755" i="1"/>
  <c r="F755" i="1"/>
  <c r="G755" i="1" s="1"/>
  <c r="C756" i="1"/>
  <c r="A755" i="1" l="1"/>
  <c r="E756" i="1"/>
  <c r="B756" i="1"/>
  <c r="D756" i="1"/>
  <c r="F756" i="1"/>
  <c r="G756" i="1" s="1"/>
  <c r="C757" i="1"/>
  <c r="A756" i="1" l="1"/>
  <c r="E757" i="1"/>
  <c r="B757" i="1"/>
  <c r="D757" i="1"/>
  <c r="F757" i="1"/>
  <c r="G757" i="1" s="1"/>
  <c r="C758" i="1"/>
  <c r="A757" i="1" l="1"/>
  <c r="E758" i="1"/>
  <c r="B758" i="1"/>
  <c r="D758" i="1"/>
  <c r="C759" i="1"/>
  <c r="F758" i="1"/>
  <c r="G758" i="1" s="1"/>
  <c r="A758" i="1" l="1"/>
  <c r="E759" i="1"/>
  <c r="B759" i="1"/>
  <c r="F759" i="1"/>
  <c r="G759" i="1" s="1"/>
  <c r="C760" i="1"/>
  <c r="D759" i="1"/>
  <c r="A759" i="1" l="1"/>
  <c r="E760" i="1"/>
  <c r="B760" i="1"/>
  <c r="D760" i="1"/>
  <c r="F760" i="1"/>
  <c r="G760" i="1" s="1"/>
  <c r="C761" i="1"/>
  <c r="A760" i="1" l="1"/>
  <c r="E761" i="1"/>
  <c r="B761" i="1"/>
  <c r="D761" i="1"/>
  <c r="C762" i="1"/>
  <c r="F761" i="1"/>
  <c r="G761" i="1" s="1"/>
  <c r="A761" i="1" l="1"/>
  <c r="E762" i="1"/>
  <c r="B762" i="1"/>
  <c r="D762" i="1"/>
  <c r="F762" i="1"/>
  <c r="G762" i="1" s="1"/>
  <c r="C763" i="1"/>
  <c r="A762" i="1" l="1"/>
  <c r="E763" i="1"/>
  <c r="B763" i="1"/>
  <c r="C764" i="1"/>
  <c r="F763" i="1"/>
  <c r="G763" i="1" s="1"/>
  <c r="D763" i="1"/>
  <c r="A763" i="1" l="1"/>
  <c r="E764" i="1"/>
  <c r="B764" i="1"/>
  <c r="F764" i="1"/>
  <c r="G764" i="1" s="1"/>
  <c r="D764" i="1"/>
  <c r="C765" i="1"/>
  <c r="A764" i="1" l="1"/>
  <c r="E765" i="1"/>
  <c r="B765" i="1"/>
  <c r="D765" i="1"/>
  <c r="F765" i="1"/>
  <c r="G765" i="1" s="1"/>
  <c r="C766" i="1"/>
  <c r="A765" i="1" l="1"/>
  <c r="E766" i="1"/>
  <c r="B766" i="1"/>
  <c r="D766" i="1"/>
  <c r="F766" i="1"/>
  <c r="G766" i="1" s="1"/>
  <c r="C767" i="1"/>
  <c r="A766" i="1" l="1"/>
  <c r="E767" i="1"/>
  <c r="B767" i="1"/>
  <c r="F767" i="1"/>
  <c r="G767" i="1" s="1"/>
  <c r="D767" i="1"/>
  <c r="C768" i="1"/>
  <c r="A767" i="1" l="1"/>
  <c r="E768" i="1"/>
  <c r="B768" i="1"/>
  <c r="F768" i="1"/>
  <c r="G768" i="1" s="1"/>
  <c r="C769" i="1"/>
  <c r="D768" i="1"/>
  <c r="A768" i="1" l="1"/>
  <c r="E769" i="1"/>
  <c r="B769" i="1"/>
  <c r="C770" i="1"/>
  <c r="F769" i="1"/>
  <c r="G769" i="1" s="1"/>
  <c r="D769" i="1"/>
  <c r="A769" i="1" l="1"/>
  <c r="E770" i="1"/>
  <c r="B770" i="1"/>
  <c r="D770" i="1"/>
  <c r="F770" i="1"/>
  <c r="G770" i="1" s="1"/>
  <c r="C771" i="1"/>
  <c r="A770" i="1" l="1"/>
  <c r="E771" i="1"/>
  <c r="B771" i="1"/>
  <c r="D771" i="1"/>
  <c r="F771" i="1"/>
  <c r="G771" i="1" s="1"/>
  <c r="C772" i="1"/>
  <c r="A771" i="1" l="1"/>
  <c r="E772" i="1"/>
  <c r="B772" i="1"/>
  <c r="C773" i="1"/>
  <c r="D772" i="1"/>
  <c r="F772" i="1"/>
  <c r="G772" i="1" s="1"/>
  <c r="A772" i="1" l="1"/>
  <c r="E773" i="1"/>
  <c r="B773" i="1"/>
  <c r="C774" i="1"/>
  <c r="D773" i="1"/>
  <c r="F773" i="1"/>
  <c r="G773" i="1" s="1"/>
  <c r="A773" i="1" l="1"/>
  <c r="E774" i="1"/>
  <c r="B774" i="1"/>
  <c r="D774" i="1"/>
  <c r="C775" i="1"/>
  <c r="F774" i="1"/>
  <c r="G774" i="1" s="1"/>
  <c r="A774" i="1" l="1"/>
  <c r="E775" i="1"/>
  <c r="B775" i="1"/>
  <c r="C776" i="1"/>
  <c r="D775" i="1"/>
  <c r="F775" i="1"/>
  <c r="G775" i="1" s="1"/>
  <c r="A775" i="1" l="1"/>
  <c r="E776" i="1"/>
  <c r="B776" i="1"/>
  <c r="F776" i="1"/>
  <c r="G776" i="1" s="1"/>
  <c r="C777" i="1"/>
  <c r="D776" i="1"/>
  <c r="A776" i="1" l="1"/>
  <c r="E777" i="1"/>
  <c r="B777" i="1"/>
  <c r="D777" i="1"/>
  <c r="F777" i="1"/>
  <c r="G777" i="1" s="1"/>
  <c r="C778" i="1"/>
  <c r="A777" i="1" l="1"/>
  <c r="E778" i="1"/>
  <c r="B778" i="1"/>
  <c r="F778" i="1"/>
  <c r="G778" i="1" s="1"/>
  <c r="C779" i="1"/>
  <c r="D778" i="1"/>
  <c r="A778" i="1" l="1"/>
  <c r="E779" i="1"/>
  <c r="B779" i="1"/>
  <c r="C780" i="1"/>
  <c r="D779" i="1"/>
  <c r="F779" i="1"/>
  <c r="G779" i="1" s="1"/>
  <c r="A779" i="1" l="1"/>
  <c r="E780" i="1"/>
  <c r="B780" i="1"/>
  <c r="C781" i="1"/>
  <c r="D780" i="1"/>
  <c r="F780" i="1"/>
  <c r="G780" i="1" s="1"/>
  <c r="A780" i="1" l="1"/>
  <c r="E781" i="1"/>
  <c r="B781" i="1"/>
  <c r="F781" i="1"/>
  <c r="G781" i="1" s="1"/>
  <c r="C782" i="1"/>
  <c r="D781" i="1"/>
  <c r="A781" i="1" l="1"/>
  <c r="E782" i="1"/>
  <c r="B782" i="1"/>
  <c r="C783" i="1"/>
  <c r="D782" i="1"/>
  <c r="F782" i="1"/>
  <c r="G782" i="1" s="1"/>
  <c r="A782" i="1" l="1"/>
  <c r="E783" i="1"/>
  <c r="B783" i="1"/>
  <c r="C784" i="1"/>
  <c r="F783" i="1"/>
  <c r="G783" i="1" s="1"/>
  <c r="D783" i="1"/>
  <c r="A783" i="1" l="1"/>
  <c r="E784" i="1"/>
  <c r="B784" i="1"/>
  <c r="F784" i="1"/>
  <c r="G784" i="1" s="1"/>
  <c r="D784" i="1"/>
  <c r="C785" i="1"/>
  <c r="A784" i="1" l="1"/>
  <c r="E785" i="1"/>
  <c r="B785" i="1"/>
  <c r="D785" i="1"/>
  <c r="C786" i="1"/>
  <c r="F785" i="1"/>
  <c r="G785" i="1" s="1"/>
  <c r="A785" i="1" l="1"/>
  <c r="E786" i="1"/>
  <c r="B786" i="1"/>
  <c r="F786" i="1"/>
  <c r="G786" i="1" s="1"/>
  <c r="D786" i="1"/>
  <c r="C787" i="1"/>
  <c r="A786" i="1" l="1"/>
  <c r="E787" i="1"/>
  <c r="B787" i="1"/>
  <c r="D787" i="1"/>
  <c r="F787" i="1"/>
  <c r="G787" i="1" s="1"/>
  <c r="C788" i="1"/>
  <c r="A787" i="1" l="1"/>
  <c r="E788" i="1"/>
  <c r="B788" i="1"/>
  <c r="D788" i="1"/>
  <c r="C789" i="1"/>
  <c r="F788" i="1"/>
  <c r="G788" i="1" s="1"/>
  <c r="A788" i="1" l="1"/>
  <c r="E789" i="1"/>
  <c r="B789" i="1"/>
  <c r="F789" i="1"/>
  <c r="G789" i="1" s="1"/>
  <c r="D789" i="1"/>
  <c r="C790" i="1"/>
  <c r="A789" i="1" l="1"/>
  <c r="E790" i="1"/>
  <c r="B790" i="1"/>
  <c r="F790" i="1"/>
  <c r="G790" i="1" s="1"/>
  <c r="D790" i="1"/>
  <c r="C791" i="1"/>
  <c r="A790" i="1" l="1"/>
  <c r="E791" i="1"/>
  <c r="B791" i="1"/>
  <c r="D791" i="1"/>
  <c r="C792" i="1"/>
  <c r="F791" i="1"/>
  <c r="G791" i="1" s="1"/>
  <c r="A791" i="1" l="1"/>
  <c r="E792" i="1"/>
  <c r="B792" i="1"/>
  <c r="C793" i="1"/>
  <c r="D792" i="1"/>
  <c r="F792" i="1"/>
  <c r="G792" i="1" s="1"/>
  <c r="A792" i="1" l="1"/>
  <c r="E793" i="1"/>
  <c r="B793" i="1"/>
  <c r="F793" i="1"/>
  <c r="G793" i="1" s="1"/>
  <c r="D793" i="1"/>
  <c r="C794" i="1"/>
  <c r="A793" i="1" l="1"/>
  <c r="E794" i="1"/>
  <c r="B794" i="1"/>
  <c r="C795" i="1"/>
  <c r="F794" i="1"/>
  <c r="G794" i="1" s="1"/>
  <c r="D794" i="1"/>
  <c r="A794" i="1" l="1"/>
  <c r="E795" i="1"/>
  <c r="B795" i="1"/>
  <c r="C796" i="1"/>
  <c r="F795" i="1"/>
  <c r="G795" i="1" s="1"/>
  <c r="D795" i="1"/>
  <c r="A795" i="1" l="1"/>
  <c r="E796" i="1"/>
  <c r="B796" i="1"/>
  <c r="F796" i="1"/>
  <c r="G796" i="1" s="1"/>
  <c r="D796" i="1"/>
  <c r="C797" i="1"/>
  <c r="A796" i="1" l="1"/>
  <c r="E797" i="1"/>
  <c r="B797" i="1"/>
  <c r="F797" i="1"/>
  <c r="G797" i="1" s="1"/>
  <c r="D797" i="1"/>
  <c r="C798" i="1"/>
  <c r="A797" i="1" l="1"/>
  <c r="E798" i="1"/>
  <c r="B798" i="1"/>
  <c r="D798" i="1"/>
  <c r="C799" i="1"/>
  <c r="F798" i="1"/>
  <c r="G798" i="1" s="1"/>
  <c r="A798" i="1" l="1"/>
  <c r="E799" i="1"/>
  <c r="B799" i="1"/>
  <c r="D799" i="1"/>
  <c r="F799" i="1"/>
  <c r="G799" i="1" s="1"/>
  <c r="C800" i="1"/>
  <c r="A799" i="1" l="1"/>
  <c r="E800" i="1"/>
  <c r="B800" i="1"/>
  <c r="F800" i="1"/>
  <c r="G800" i="1" s="1"/>
  <c r="C801" i="1"/>
  <c r="D800" i="1"/>
  <c r="A800" i="1" l="1"/>
  <c r="E801" i="1"/>
  <c r="B801" i="1"/>
  <c r="C802" i="1"/>
  <c r="D801" i="1"/>
  <c r="F801" i="1"/>
  <c r="G801" i="1" s="1"/>
  <c r="A801" i="1" l="1"/>
  <c r="E802" i="1"/>
  <c r="B802" i="1"/>
  <c r="D802" i="1"/>
  <c r="F802" i="1"/>
  <c r="G802" i="1" s="1"/>
  <c r="C803" i="1"/>
  <c r="A802" i="1" l="1"/>
  <c r="E803" i="1"/>
  <c r="B803" i="1"/>
  <c r="D803" i="1"/>
  <c r="F803" i="1"/>
  <c r="G803" i="1" s="1"/>
  <c r="C804" i="1"/>
  <c r="A803" i="1" l="1"/>
  <c r="E804" i="1"/>
  <c r="B804" i="1"/>
  <c r="F804" i="1"/>
  <c r="G804" i="1" s="1"/>
  <c r="D804" i="1"/>
  <c r="C805" i="1"/>
  <c r="A804" i="1" l="1"/>
  <c r="E805" i="1"/>
  <c r="B805" i="1"/>
  <c r="C806" i="1"/>
  <c r="D805" i="1"/>
  <c r="F805" i="1"/>
  <c r="G805" i="1" s="1"/>
  <c r="A805" i="1" l="1"/>
  <c r="E806" i="1"/>
  <c r="B806" i="1"/>
  <c r="D806" i="1"/>
  <c r="F806" i="1"/>
  <c r="G806" i="1" s="1"/>
  <c r="C807" i="1"/>
  <c r="A806" i="1" l="1"/>
  <c r="E807" i="1"/>
  <c r="B807" i="1"/>
  <c r="D807" i="1"/>
  <c r="C808" i="1"/>
  <c r="F807" i="1"/>
  <c r="G807" i="1" s="1"/>
  <c r="A807" i="1" l="1"/>
  <c r="E808" i="1"/>
  <c r="B808" i="1"/>
  <c r="F808" i="1"/>
  <c r="G808" i="1" s="1"/>
  <c r="C809" i="1"/>
  <c r="D808" i="1"/>
  <c r="A808" i="1" l="1"/>
  <c r="E809" i="1"/>
  <c r="B809" i="1"/>
  <c r="D809" i="1"/>
  <c r="C810" i="1"/>
  <c r="F809" i="1"/>
  <c r="G809" i="1" s="1"/>
  <c r="A809" i="1" l="1"/>
  <c r="E810" i="1"/>
  <c r="B810" i="1"/>
  <c r="F810" i="1"/>
  <c r="G810" i="1" s="1"/>
  <c r="D810" i="1"/>
  <c r="C811" i="1"/>
  <c r="A810" i="1" l="1"/>
  <c r="E811" i="1"/>
  <c r="B811" i="1"/>
  <c r="D811" i="1"/>
  <c r="F811" i="1"/>
  <c r="G811" i="1" s="1"/>
  <c r="C812" i="1"/>
  <c r="A811" i="1" l="1"/>
  <c r="E812" i="1"/>
  <c r="B812" i="1"/>
  <c r="C813" i="1"/>
  <c r="D812" i="1"/>
  <c r="F812" i="1"/>
  <c r="G812" i="1" s="1"/>
  <c r="A812" i="1" l="1"/>
  <c r="E813" i="1"/>
  <c r="B813" i="1"/>
  <c r="D813" i="1"/>
  <c r="C814" i="1"/>
  <c r="F813" i="1"/>
  <c r="G813" i="1" s="1"/>
  <c r="A813" i="1" l="1"/>
  <c r="E814" i="1"/>
  <c r="B814" i="1"/>
  <c r="D814" i="1"/>
  <c r="C815" i="1"/>
  <c r="F814" i="1"/>
  <c r="G814" i="1" s="1"/>
  <c r="A814" i="1" l="1"/>
  <c r="E815" i="1"/>
  <c r="B815" i="1"/>
  <c r="D815" i="1"/>
  <c r="C816" i="1"/>
  <c r="F815" i="1"/>
  <c r="G815" i="1" s="1"/>
  <c r="A815" i="1" l="1"/>
  <c r="E816" i="1"/>
  <c r="B816" i="1"/>
  <c r="D816" i="1"/>
  <c r="F816" i="1"/>
  <c r="G816" i="1" s="1"/>
  <c r="C817" i="1"/>
  <c r="A816" i="1" l="1"/>
  <c r="E817" i="1"/>
  <c r="B817" i="1"/>
  <c r="F817" i="1"/>
  <c r="G817" i="1" s="1"/>
  <c r="D817" i="1"/>
  <c r="C818" i="1"/>
  <c r="A817" i="1" l="1"/>
  <c r="E818" i="1"/>
  <c r="B818" i="1"/>
  <c r="D818" i="1"/>
  <c r="F818" i="1"/>
  <c r="G818" i="1" s="1"/>
  <c r="C819" i="1"/>
  <c r="A818" i="1" l="1"/>
  <c r="E819" i="1"/>
  <c r="B819" i="1"/>
  <c r="D819" i="1"/>
  <c r="F819" i="1"/>
  <c r="G819" i="1" s="1"/>
  <c r="C820" i="1"/>
  <c r="A819" i="1" l="1"/>
  <c r="E820" i="1"/>
  <c r="B820" i="1"/>
  <c r="D820" i="1"/>
  <c r="C821" i="1"/>
  <c r="F820" i="1"/>
  <c r="G820" i="1" s="1"/>
  <c r="A820" i="1" l="1"/>
  <c r="E821" i="1"/>
  <c r="B821" i="1"/>
  <c r="C822" i="1"/>
  <c r="D821" i="1"/>
  <c r="F821" i="1"/>
  <c r="G821" i="1" s="1"/>
  <c r="A821" i="1" l="1"/>
  <c r="E822" i="1"/>
  <c r="B822" i="1"/>
  <c r="F822" i="1"/>
  <c r="G822" i="1" s="1"/>
  <c r="C823" i="1"/>
  <c r="D822" i="1"/>
  <c r="A822" i="1" l="1"/>
  <c r="E823" i="1"/>
  <c r="B823" i="1"/>
  <c r="D823" i="1"/>
  <c r="F823" i="1"/>
  <c r="G823" i="1" s="1"/>
  <c r="C824" i="1"/>
  <c r="A823" i="1" l="1"/>
  <c r="E824" i="1"/>
  <c r="B824" i="1"/>
  <c r="D824" i="1"/>
  <c r="C825" i="1"/>
  <c r="F824" i="1"/>
  <c r="G824" i="1" s="1"/>
  <c r="A824" i="1" l="1"/>
  <c r="E825" i="1"/>
  <c r="B825" i="1"/>
  <c r="D825" i="1"/>
  <c r="C826" i="1"/>
  <c r="F825" i="1"/>
  <c r="G825" i="1" s="1"/>
  <c r="A825" i="1" l="1"/>
  <c r="E826" i="1"/>
  <c r="B826" i="1"/>
  <c r="D826" i="1"/>
  <c r="C827" i="1"/>
  <c r="F826" i="1"/>
  <c r="G826" i="1" s="1"/>
  <c r="A826" i="1" l="1"/>
  <c r="E827" i="1"/>
  <c r="B827" i="1"/>
  <c r="F827" i="1"/>
  <c r="G827" i="1" s="1"/>
  <c r="D827" i="1"/>
  <c r="C828" i="1"/>
  <c r="A827" i="1" l="1"/>
  <c r="E828" i="1"/>
  <c r="B828" i="1"/>
  <c r="F828" i="1"/>
  <c r="G828" i="1" s="1"/>
  <c r="D828" i="1"/>
  <c r="C829" i="1"/>
  <c r="A828" i="1" l="1"/>
  <c r="E829" i="1"/>
  <c r="B829" i="1"/>
  <c r="D829" i="1"/>
  <c r="C830" i="1"/>
  <c r="F829" i="1"/>
  <c r="G829" i="1" s="1"/>
  <c r="A829" i="1" l="1"/>
  <c r="E830" i="1"/>
  <c r="B830" i="1"/>
  <c r="D830" i="1"/>
  <c r="F830" i="1"/>
  <c r="G830" i="1" s="1"/>
  <c r="C831" i="1"/>
  <c r="A830" i="1" l="1"/>
  <c r="E831" i="1"/>
  <c r="B831" i="1"/>
  <c r="D831" i="1"/>
  <c r="C832" i="1"/>
  <c r="F831" i="1"/>
  <c r="G831" i="1" s="1"/>
  <c r="A831" i="1" l="1"/>
  <c r="E832" i="1"/>
  <c r="B832" i="1"/>
  <c r="D832" i="1"/>
  <c r="F832" i="1"/>
  <c r="G832" i="1" s="1"/>
  <c r="C833" i="1"/>
  <c r="A832" i="1" l="1"/>
  <c r="E833" i="1"/>
  <c r="B833" i="1"/>
  <c r="C834" i="1"/>
  <c r="F833" i="1"/>
  <c r="G833" i="1" s="1"/>
  <c r="D833" i="1"/>
  <c r="A833" i="1" l="1"/>
  <c r="E834" i="1"/>
  <c r="B834" i="1"/>
  <c r="F834" i="1"/>
  <c r="G834" i="1" s="1"/>
  <c r="D834" i="1"/>
  <c r="C835" i="1"/>
  <c r="A834" i="1" l="1"/>
  <c r="E835" i="1"/>
  <c r="B835" i="1"/>
  <c r="F835" i="1"/>
  <c r="G835" i="1" s="1"/>
  <c r="C836" i="1"/>
  <c r="D835" i="1"/>
  <c r="A835" i="1" l="1"/>
  <c r="E836" i="1"/>
  <c r="B836" i="1"/>
  <c r="F836" i="1"/>
  <c r="G836" i="1" s="1"/>
  <c r="C837" i="1"/>
  <c r="D836" i="1"/>
  <c r="A836" i="1" l="1"/>
  <c r="E837" i="1"/>
  <c r="B837" i="1"/>
  <c r="D837" i="1"/>
  <c r="C838" i="1"/>
  <c r="F837" i="1"/>
  <c r="G837" i="1" s="1"/>
  <c r="A837" i="1" l="1"/>
  <c r="E838" i="1"/>
  <c r="B838" i="1"/>
  <c r="F838" i="1"/>
  <c r="G838" i="1" s="1"/>
  <c r="D838" i="1"/>
  <c r="C839" i="1"/>
  <c r="A838" i="1" l="1"/>
  <c r="E839" i="1"/>
  <c r="B839" i="1"/>
  <c r="D839" i="1"/>
  <c r="F839" i="1"/>
  <c r="G839" i="1" s="1"/>
  <c r="C840" i="1"/>
  <c r="A839" i="1" l="1"/>
  <c r="E840" i="1"/>
  <c r="B840" i="1"/>
  <c r="D840" i="1"/>
  <c r="F840" i="1"/>
  <c r="G840" i="1" s="1"/>
  <c r="C841" i="1"/>
  <c r="A840" i="1" l="1"/>
  <c r="E841" i="1"/>
  <c r="B841" i="1"/>
  <c r="C842" i="1"/>
  <c r="F841" i="1"/>
  <c r="G841" i="1" s="1"/>
  <c r="D841" i="1"/>
  <c r="A841" i="1" l="1"/>
  <c r="E842" i="1"/>
  <c r="B842" i="1"/>
  <c r="C843" i="1"/>
  <c r="D842" i="1"/>
  <c r="F842" i="1"/>
  <c r="G842" i="1" s="1"/>
  <c r="A842" i="1" l="1"/>
  <c r="E843" i="1"/>
  <c r="B843" i="1"/>
  <c r="F843" i="1"/>
  <c r="G843" i="1" s="1"/>
  <c r="C844" i="1"/>
  <c r="D843" i="1"/>
  <c r="A843" i="1" l="1"/>
  <c r="E844" i="1"/>
  <c r="B844" i="1"/>
  <c r="F844" i="1"/>
  <c r="G844" i="1" s="1"/>
  <c r="D844" i="1"/>
  <c r="C845" i="1"/>
  <c r="A844" i="1" l="1"/>
  <c r="E845" i="1"/>
  <c r="B845" i="1"/>
  <c r="D845" i="1"/>
  <c r="F845" i="1"/>
  <c r="G845" i="1" s="1"/>
  <c r="C846" i="1"/>
  <c r="A845" i="1" l="1"/>
  <c r="E846" i="1"/>
  <c r="B846" i="1"/>
  <c r="C847" i="1"/>
  <c r="F846" i="1"/>
  <c r="G846" i="1" s="1"/>
  <c r="D846" i="1"/>
  <c r="A846" i="1" l="1"/>
  <c r="E847" i="1"/>
  <c r="B847" i="1"/>
  <c r="C848" i="1"/>
  <c r="D847" i="1"/>
  <c r="F847" i="1"/>
  <c r="G847" i="1" s="1"/>
  <c r="A847" i="1" l="1"/>
  <c r="E848" i="1"/>
  <c r="B848" i="1"/>
  <c r="D848" i="1"/>
  <c r="C849" i="1"/>
  <c r="F848" i="1"/>
  <c r="G848" i="1" s="1"/>
  <c r="A848" i="1" l="1"/>
  <c r="E849" i="1"/>
  <c r="B849" i="1"/>
  <c r="C850" i="1"/>
  <c r="F849" i="1"/>
  <c r="G849" i="1" s="1"/>
  <c r="D849" i="1"/>
  <c r="A849" i="1" l="1"/>
  <c r="E850" i="1"/>
  <c r="B850" i="1"/>
  <c r="D850" i="1"/>
  <c r="C851" i="1"/>
  <c r="F850" i="1"/>
  <c r="G850" i="1" s="1"/>
  <c r="A850" i="1" l="1"/>
  <c r="E851" i="1"/>
  <c r="B851" i="1"/>
  <c r="D851" i="1"/>
  <c r="C852" i="1"/>
  <c r="F851" i="1"/>
  <c r="G851" i="1" s="1"/>
  <c r="A851" i="1" l="1"/>
  <c r="E852" i="1"/>
  <c r="B852" i="1"/>
  <c r="F852" i="1"/>
  <c r="G852" i="1" s="1"/>
  <c r="D852" i="1"/>
  <c r="C853" i="1"/>
  <c r="A852" i="1" l="1"/>
  <c r="E853" i="1"/>
  <c r="B853" i="1"/>
  <c r="F853" i="1"/>
  <c r="G853" i="1" s="1"/>
  <c r="C854" i="1"/>
  <c r="D853" i="1"/>
  <c r="A853" i="1" l="1"/>
  <c r="E854" i="1"/>
  <c r="B854" i="1"/>
  <c r="D854" i="1"/>
  <c r="F854" i="1"/>
  <c r="G854" i="1" s="1"/>
  <c r="C855" i="1"/>
  <c r="A854" i="1" l="1"/>
  <c r="E855" i="1"/>
  <c r="B855" i="1"/>
  <c r="C856" i="1"/>
  <c r="F855" i="1"/>
  <c r="G855" i="1" s="1"/>
  <c r="D855" i="1"/>
  <c r="A855" i="1" l="1"/>
  <c r="E856" i="1"/>
  <c r="B856" i="1"/>
  <c r="C857" i="1"/>
  <c r="F856" i="1"/>
  <c r="G856" i="1" s="1"/>
  <c r="D856" i="1"/>
  <c r="A856" i="1" l="1"/>
  <c r="E857" i="1"/>
  <c r="B857" i="1"/>
  <c r="D857" i="1"/>
  <c r="C858" i="1"/>
  <c r="F857" i="1"/>
  <c r="G857" i="1" s="1"/>
  <c r="A857" i="1" l="1"/>
  <c r="E858" i="1"/>
  <c r="B858" i="1"/>
  <c r="C859" i="1"/>
  <c r="F858" i="1"/>
  <c r="G858" i="1" s="1"/>
  <c r="D858" i="1"/>
  <c r="A858" i="1" l="1"/>
  <c r="E859" i="1"/>
  <c r="B859" i="1"/>
  <c r="D859" i="1"/>
  <c r="F859" i="1"/>
  <c r="G859" i="1" s="1"/>
  <c r="C860" i="1"/>
  <c r="A859" i="1" l="1"/>
  <c r="E860" i="1"/>
  <c r="B860" i="1"/>
  <c r="D860" i="1"/>
  <c r="C861" i="1"/>
  <c r="F860" i="1"/>
  <c r="G860" i="1" s="1"/>
  <c r="A860" i="1" l="1"/>
  <c r="E861" i="1"/>
  <c r="B861" i="1"/>
  <c r="D861" i="1"/>
  <c r="F861" i="1"/>
  <c r="G861" i="1" s="1"/>
  <c r="C862" i="1"/>
  <c r="A861" i="1" l="1"/>
  <c r="E862" i="1"/>
  <c r="B862" i="1"/>
  <c r="D862" i="1"/>
  <c r="F862" i="1"/>
  <c r="G862" i="1" s="1"/>
  <c r="C863" i="1"/>
  <c r="A862" i="1" l="1"/>
  <c r="E863" i="1"/>
  <c r="B863" i="1"/>
  <c r="D863" i="1"/>
  <c r="C864" i="1"/>
  <c r="F863" i="1"/>
  <c r="G863" i="1" s="1"/>
  <c r="A863" i="1" l="1"/>
  <c r="E864" i="1"/>
  <c r="B864" i="1"/>
  <c r="D864" i="1"/>
  <c r="C865" i="1"/>
  <c r="F864" i="1"/>
  <c r="G864" i="1" s="1"/>
  <c r="A864" i="1" l="1"/>
  <c r="E865" i="1"/>
  <c r="B865" i="1"/>
  <c r="C866" i="1"/>
  <c r="F865" i="1"/>
  <c r="G865" i="1" s="1"/>
  <c r="D865" i="1"/>
  <c r="A865" i="1" l="1"/>
  <c r="E866" i="1"/>
  <c r="B866" i="1"/>
  <c r="D866" i="1"/>
  <c r="F866" i="1"/>
  <c r="G866" i="1" s="1"/>
  <c r="C867" i="1"/>
  <c r="A866" i="1" l="1"/>
  <c r="E867" i="1"/>
  <c r="B867" i="1"/>
  <c r="D867" i="1"/>
  <c r="C868" i="1"/>
  <c r="F867" i="1"/>
  <c r="G867" i="1" s="1"/>
  <c r="A867" i="1" l="1"/>
  <c r="E868" i="1"/>
  <c r="B868" i="1"/>
  <c r="D868" i="1"/>
  <c r="C869" i="1"/>
  <c r="F868" i="1"/>
  <c r="G868" i="1" s="1"/>
  <c r="A868" i="1" l="1"/>
  <c r="E869" i="1"/>
  <c r="B869" i="1"/>
  <c r="F869" i="1"/>
  <c r="G869" i="1" s="1"/>
  <c r="C870" i="1"/>
  <c r="D869" i="1"/>
  <c r="A869" i="1" l="1"/>
  <c r="E870" i="1"/>
  <c r="B870" i="1"/>
  <c r="C871" i="1"/>
  <c r="D870" i="1"/>
  <c r="F870" i="1"/>
  <c r="G870" i="1" s="1"/>
  <c r="A870" i="1" l="1"/>
  <c r="E871" i="1"/>
  <c r="B871" i="1"/>
  <c r="D871" i="1"/>
  <c r="F871" i="1"/>
  <c r="G871" i="1" s="1"/>
  <c r="C872" i="1"/>
  <c r="A871" i="1" l="1"/>
  <c r="E872" i="1"/>
  <c r="B872" i="1"/>
  <c r="D872" i="1"/>
  <c r="F872" i="1"/>
  <c r="G872" i="1" s="1"/>
  <c r="C873" i="1"/>
  <c r="A872" i="1" l="1"/>
  <c r="E873" i="1"/>
  <c r="B873" i="1"/>
  <c r="D873" i="1"/>
  <c r="F873" i="1"/>
  <c r="G873" i="1" s="1"/>
  <c r="C874" i="1"/>
  <c r="A873" i="1" l="1"/>
  <c r="E874" i="1"/>
  <c r="B874" i="1"/>
  <c r="F874" i="1"/>
  <c r="G874" i="1" s="1"/>
  <c r="C875" i="1"/>
  <c r="D874" i="1"/>
  <c r="A874" i="1" l="1"/>
  <c r="E875" i="1"/>
  <c r="B875" i="1"/>
  <c r="D875" i="1"/>
  <c r="C876" i="1"/>
  <c r="F875" i="1"/>
  <c r="G875" i="1" s="1"/>
  <c r="A875" i="1" l="1"/>
  <c r="E876" i="1"/>
  <c r="B876" i="1"/>
  <c r="D876" i="1"/>
  <c r="C877" i="1"/>
  <c r="F876" i="1"/>
  <c r="G876" i="1" s="1"/>
  <c r="A876" i="1" l="1"/>
  <c r="E877" i="1"/>
  <c r="B877" i="1"/>
  <c r="D877" i="1"/>
  <c r="F877" i="1"/>
  <c r="G877" i="1" s="1"/>
  <c r="C878" i="1"/>
  <c r="A877" i="1" l="1"/>
  <c r="E878" i="1"/>
  <c r="B878" i="1"/>
  <c r="C879" i="1"/>
  <c r="D878" i="1"/>
  <c r="F878" i="1"/>
  <c r="G878" i="1" s="1"/>
  <c r="A878" i="1" l="1"/>
  <c r="E879" i="1"/>
  <c r="B879" i="1"/>
  <c r="D879" i="1"/>
  <c r="F879" i="1"/>
  <c r="G879" i="1" s="1"/>
  <c r="C880" i="1"/>
  <c r="A879" i="1" l="1"/>
  <c r="E880" i="1"/>
  <c r="B880" i="1"/>
  <c r="C881" i="1"/>
  <c r="D880" i="1"/>
  <c r="F880" i="1"/>
  <c r="G880" i="1" s="1"/>
  <c r="A880" i="1" l="1"/>
  <c r="E881" i="1"/>
  <c r="B881" i="1"/>
  <c r="D881" i="1"/>
  <c r="F881" i="1"/>
  <c r="G881" i="1" s="1"/>
  <c r="C882" i="1"/>
  <c r="A881" i="1" l="1"/>
  <c r="E882" i="1"/>
  <c r="B882" i="1"/>
  <c r="F882" i="1"/>
  <c r="G882" i="1" s="1"/>
  <c r="D882" i="1"/>
  <c r="C883" i="1"/>
  <c r="A882" i="1" l="1"/>
  <c r="E883" i="1"/>
  <c r="B883" i="1"/>
  <c r="F883" i="1"/>
  <c r="G883" i="1" s="1"/>
  <c r="C884" i="1"/>
  <c r="D883" i="1"/>
  <c r="A883" i="1" l="1"/>
  <c r="E884" i="1"/>
  <c r="B884" i="1"/>
  <c r="F884" i="1"/>
  <c r="G884" i="1" s="1"/>
  <c r="D884" i="1"/>
  <c r="C885" i="1"/>
  <c r="A884" i="1" l="1"/>
  <c r="E885" i="1"/>
  <c r="B885" i="1"/>
  <c r="C886" i="1"/>
  <c r="F885" i="1"/>
  <c r="G885" i="1" s="1"/>
  <c r="D885" i="1"/>
  <c r="A885" i="1" l="1"/>
  <c r="E886" i="1"/>
  <c r="B886" i="1"/>
  <c r="D886" i="1"/>
  <c r="C887" i="1"/>
  <c r="F886" i="1"/>
  <c r="G886" i="1" s="1"/>
  <c r="A886" i="1" l="1"/>
  <c r="E887" i="1"/>
  <c r="B887" i="1"/>
  <c r="F887" i="1"/>
  <c r="G887" i="1" s="1"/>
  <c r="C888" i="1"/>
  <c r="D887" i="1"/>
  <c r="A887" i="1" l="1"/>
  <c r="E888" i="1"/>
  <c r="B888" i="1"/>
  <c r="C889" i="1"/>
  <c r="D888" i="1"/>
  <c r="F888" i="1"/>
  <c r="G888" i="1" s="1"/>
  <c r="A888" i="1" l="1"/>
  <c r="E889" i="1"/>
  <c r="B889" i="1"/>
  <c r="D889" i="1"/>
  <c r="C890" i="1"/>
  <c r="F889" i="1"/>
  <c r="G889" i="1" s="1"/>
  <c r="A889" i="1" l="1"/>
  <c r="E890" i="1"/>
  <c r="B890" i="1"/>
  <c r="D890" i="1"/>
  <c r="F890" i="1"/>
  <c r="G890" i="1" s="1"/>
  <c r="C891" i="1"/>
  <c r="A890" i="1" l="1"/>
  <c r="E891" i="1"/>
  <c r="B891" i="1"/>
  <c r="F891" i="1"/>
  <c r="G891" i="1" s="1"/>
  <c r="C892" i="1"/>
  <c r="D891" i="1"/>
  <c r="A891" i="1" l="1"/>
  <c r="E892" i="1"/>
  <c r="B892" i="1"/>
  <c r="F892" i="1"/>
  <c r="G892" i="1" s="1"/>
  <c r="D892" i="1"/>
  <c r="C893" i="1"/>
  <c r="A892" i="1" l="1"/>
  <c r="E893" i="1"/>
  <c r="B893" i="1"/>
  <c r="D893" i="1"/>
  <c r="C894" i="1"/>
  <c r="F893" i="1"/>
  <c r="G893" i="1" s="1"/>
  <c r="A893" i="1" l="1"/>
  <c r="E894" i="1"/>
  <c r="B894" i="1"/>
  <c r="D894" i="1"/>
  <c r="C895" i="1"/>
  <c r="F894" i="1"/>
  <c r="G894" i="1" s="1"/>
  <c r="A894" i="1" l="1"/>
  <c r="E895" i="1"/>
  <c r="B895" i="1"/>
  <c r="F895" i="1"/>
  <c r="G895" i="1" s="1"/>
  <c r="D895" i="1"/>
  <c r="C896" i="1"/>
  <c r="A895" i="1" l="1"/>
  <c r="E896" i="1"/>
  <c r="B896" i="1"/>
  <c r="F896" i="1"/>
  <c r="G896" i="1" s="1"/>
  <c r="D896" i="1"/>
  <c r="C897" i="1"/>
  <c r="A896" i="1" l="1"/>
  <c r="E897" i="1"/>
  <c r="B897" i="1"/>
  <c r="D897" i="1"/>
  <c r="F897" i="1"/>
  <c r="G897" i="1" s="1"/>
  <c r="C898" i="1"/>
  <c r="A897" i="1" l="1"/>
  <c r="E898" i="1"/>
  <c r="B898" i="1"/>
  <c r="F898" i="1"/>
  <c r="G898" i="1" s="1"/>
  <c r="C899" i="1"/>
  <c r="D898" i="1"/>
  <c r="A898" i="1" l="1"/>
  <c r="E899" i="1"/>
  <c r="B899" i="1"/>
  <c r="F899" i="1"/>
  <c r="G899" i="1" s="1"/>
  <c r="C900" i="1"/>
  <c r="D899" i="1"/>
  <c r="A899" i="1" l="1"/>
  <c r="E900" i="1"/>
  <c r="B900" i="1"/>
  <c r="D900" i="1"/>
  <c r="C901" i="1"/>
  <c r="F900" i="1"/>
  <c r="G900" i="1" s="1"/>
  <c r="A900" i="1" l="1"/>
  <c r="E901" i="1"/>
  <c r="B901" i="1"/>
  <c r="D901" i="1"/>
  <c r="C902" i="1"/>
  <c r="F901" i="1"/>
  <c r="G901" i="1" s="1"/>
  <c r="A901" i="1" l="1"/>
  <c r="E902" i="1"/>
  <c r="B902" i="1"/>
  <c r="D902" i="1"/>
  <c r="F902" i="1"/>
  <c r="G902" i="1" s="1"/>
  <c r="C903" i="1"/>
  <c r="A902" i="1" l="1"/>
  <c r="E903" i="1"/>
  <c r="B903" i="1"/>
  <c r="F903" i="1"/>
  <c r="G903" i="1" s="1"/>
  <c r="C904" i="1"/>
  <c r="D903" i="1"/>
  <c r="A903" i="1" l="1"/>
  <c r="E904" i="1"/>
  <c r="B904" i="1"/>
  <c r="D904" i="1"/>
  <c r="C905" i="1"/>
  <c r="F904" i="1"/>
  <c r="G904" i="1" s="1"/>
  <c r="A904" i="1" l="1"/>
  <c r="E905" i="1"/>
  <c r="B905" i="1"/>
  <c r="D905" i="1"/>
  <c r="C906" i="1"/>
  <c r="F905" i="1"/>
  <c r="G905" i="1" s="1"/>
  <c r="A905" i="1" l="1"/>
  <c r="E906" i="1"/>
  <c r="B906" i="1"/>
  <c r="D906" i="1"/>
  <c r="C907" i="1"/>
  <c r="F906" i="1"/>
  <c r="G906" i="1" s="1"/>
  <c r="A906" i="1" l="1"/>
  <c r="E907" i="1"/>
  <c r="B907" i="1"/>
  <c r="C908" i="1"/>
  <c r="D907" i="1"/>
  <c r="F907" i="1"/>
  <c r="G907" i="1" s="1"/>
  <c r="A907" i="1" l="1"/>
  <c r="E908" i="1"/>
  <c r="B908" i="1"/>
  <c r="F908" i="1"/>
  <c r="G908" i="1" s="1"/>
  <c r="D908" i="1"/>
  <c r="C909" i="1"/>
  <c r="A908" i="1" l="1"/>
  <c r="E909" i="1"/>
  <c r="B909" i="1"/>
  <c r="F909" i="1"/>
  <c r="G909" i="1" s="1"/>
  <c r="C910" i="1"/>
  <c r="D909" i="1"/>
  <c r="A909" i="1" l="1"/>
  <c r="E910" i="1"/>
  <c r="B910" i="1"/>
  <c r="C911" i="1"/>
  <c r="F910" i="1"/>
  <c r="G910" i="1" s="1"/>
  <c r="D910" i="1"/>
  <c r="A910" i="1" l="1"/>
  <c r="E911" i="1"/>
  <c r="B911" i="1"/>
  <c r="D911" i="1"/>
  <c r="C912" i="1"/>
  <c r="F911" i="1"/>
  <c r="G911" i="1" s="1"/>
  <c r="A911" i="1" l="1"/>
  <c r="E912" i="1"/>
  <c r="B912" i="1"/>
  <c r="C913" i="1"/>
  <c r="D912" i="1"/>
  <c r="F912" i="1"/>
  <c r="G912" i="1" s="1"/>
  <c r="A912" i="1" l="1"/>
  <c r="E913" i="1"/>
  <c r="B913" i="1"/>
  <c r="D913" i="1"/>
  <c r="F913" i="1"/>
  <c r="G913" i="1" s="1"/>
  <c r="C914" i="1"/>
  <c r="A913" i="1" l="1"/>
  <c r="E914" i="1"/>
  <c r="B914" i="1"/>
  <c r="F914" i="1"/>
  <c r="G914" i="1" s="1"/>
  <c r="C915" i="1"/>
  <c r="D914" i="1"/>
  <c r="A914" i="1" l="1"/>
  <c r="E915" i="1"/>
  <c r="B915" i="1"/>
  <c r="D915" i="1"/>
  <c r="C916" i="1"/>
  <c r="F915" i="1"/>
  <c r="G915" i="1" s="1"/>
  <c r="A915" i="1" l="1"/>
  <c r="E916" i="1"/>
  <c r="B916" i="1"/>
  <c r="C917" i="1"/>
  <c r="D916" i="1"/>
  <c r="F916" i="1"/>
  <c r="G916" i="1" s="1"/>
  <c r="A916" i="1" l="1"/>
  <c r="E917" i="1"/>
  <c r="B917" i="1"/>
  <c r="C918" i="1"/>
  <c r="F917" i="1"/>
  <c r="G917" i="1" s="1"/>
  <c r="D917" i="1"/>
  <c r="A917" i="1" l="1"/>
  <c r="E918" i="1"/>
  <c r="B918" i="1"/>
  <c r="F918" i="1"/>
  <c r="G918" i="1" s="1"/>
  <c r="C919" i="1"/>
  <c r="D918" i="1"/>
  <c r="A918" i="1" l="1"/>
  <c r="E919" i="1"/>
  <c r="B919" i="1"/>
  <c r="D919" i="1"/>
  <c r="C920" i="1"/>
  <c r="F919" i="1"/>
  <c r="G919" i="1" s="1"/>
  <c r="A919" i="1" l="1"/>
  <c r="E920" i="1"/>
  <c r="B920" i="1"/>
  <c r="D920" i="1"/>
  <c r="C921" i="1"/>
  <c r="F920" i="1"/>
  <c r="G920" i="1" s="1"/>
  <c r="A920" i="1" l="1"/>
  <c r="E921" i="1"/>
  <c r="B921" i="1"/>
  <c r="D921" i="1"/>
  <c r="C922" i="1"/>
  <c r="F921" i="1"/>
  <c r="G921" i="1" s="1"/>
  <c r="A921" i="1" l="1"/>
  <c r="E922" i="1"/>
  <c r="B922" i="1"/>
  <c r="D922" i="1"/>
  <c r="C923" i="1"/>
  <c r="F922" i="1"/>
  <c r="G922" i="1" s="1"/>
  <c r="A922" i="1" l="1"/>
  <c r="E923" i="1"/>
  <c r="B923" i="1"/>
  <c r="D923" i="1"/>
  <c r="C924" i="1"/>
  <c r="F923" i="1"/>
  <c r="G923" i="1" s="1"/>
  <c r="A923" i="1" l="1"/>
  <c r="E924" i="1"/>
  <c r="B924" i="1"/>
  <c r="D924" i="1"/>
  <c r="F924" i="1"/>
  <c r="G924" i="1" s="1"/>
  <c r="C925" i="1"/>
  <c r="A924" i="1" l="1"/>
  <c r="E925" i="1"/>
  <c r="B925" i="1"/>
  <c r="D925" i="1"/>
  <c r="F925" i="1"/>
  <c r="G925" i="1" s="1"/>
  <c r="C926" i="1"/>
  <c r="A925" i="1" l="1"/>
  <c r="E926" i="1"/>
  <c r="B926" i="1"/>
  <c r="D926" i="1"/>
  <c r="C927" i="1"/>
  <c r="F926" i="1"/>
  <c r="G926" i="1" s="1"/>
  <c r="A926" i="1" l="1"/>
  <c r="E927" i="1"/>
  <c r="B927" i="1"/>
  <c r="C928" i="1"/>
  <c r="F927" i="1"/>
  <c r="G927" i="1" s="1"/>
  <c r="D927" i="1"/>
  <c r="A927" i="1" l="1"/>
  <c r="E928" i="1"/>
  <c r="B928" i="1"/>
  <c r="F928" i="1"/>
  <c r="G928" i="1" s="1"/>
  <c r="D928" i="1"/>
  <c r="C929" i="1"/>
  <c r="A928" i="1" l="1"/>
  <c r="E929" i="1"/>
  <c r="B929" i="1"/>
  <c r="D929" i="1"/>
  <c r="F929" i="1"/>
  <c r="G929" i="1" s="1"/>
  <c r="C930" i="1"/>
  <c r="A929" i="1" l="1"/>
  <c r="E930" i="1"/>
  <c r="B930" i="1"/>
  <c r="C931" i="1"/>
  <c r="F930" i="1"/>
  <c r="G930" i="1" s="1"/>
  <c r="D930" i="1"/>
  <c r="A930" i="1" l="1"/>
  <c r="E931" i="1"/>
  <c r="B931" i="1"/>
  <c r="F931" i="1"/>
  <c r="G931" i="1" s="1"/>
  <c r="D931" i="1"/>
  <c r="C932" i="1"/>
  <c r="A931" i="1" l="1"/>
  <c r="E932" i="1"/>
  <c r="B932" i="1"/>
  <c r="D932" i="1"/>
  <c r="F932" i="1"/>
  <c r="G932" i="1" s="1"/>
  <c r="C933" i="1"/>
  <c r="A932" i="1" l="1"/>
  <c r="E933" i="1"/>
  <c r="B933" i="1"/>
  <c r="D933" i="1"/>
  <c r="C934" i="1"/>
  <c r="F933" i="1"/>
  <c r="G933" i="1" s="1"/>
  <c r="A933" i="1" l="1"/>
  <c r="E934" i="1"/>
  <c r="B934" i="1"/>
  <c r="F934" i="1"/>
  <c r="G934" i="1" s="1"/>
  <c r="C935" i="1"/>
  <c r="D934" i="1"/>
  <c r="A934" i="1" l="1"/>
  <c r="E935" i="1"/>
  <c r="B935" i="1"/>
  <c r="C936" i="1"/>
  <c r="D935" i="1"/>
  <c r="F935" i="1"/>
  <c r="G935" i="1" s="1"/>
  <c r="A935" i="1" l="1"/>
  <c r="E936" i="1"/>
  <c r="B936" i="1"/>
  <c r="D936" i="1"/>
  <c r="F936" i="1"/>
  <c r="G936" i="1" s="1"/>
  <c r="C937" i="1"/>
  <c r="A936" i="1" l="1"/>
  <c r="E937" i="1"/>
  <c r="B937" i="1"/>
  <c r="D937" i="1"/>
  <c r="C938" i="1"/>
  <c r="F937" i="1"/>
  <c r="G937" i="1" s="1"/>
  <c r="A937" i="1" l="1"/>
  <c r="E938" i="1"/>
  <c r="B938" i="1"/>
  <c r="C939" i="1"/>
  <c r="F938" i="1"/>
  <c r="G938" i="1" s="1"/>
  <c r="D938" i="1"/>
  <c r="A938" i="1" l="1"/>
  <c r="E939" i="1"/>
  <c r="B939" i="1"/>
  <c r="C940" i="1"/>
  <c r="D939" i="1"/>
  <c r="F939" i="1"/>
  <c r="G939" i="1" s="1"/>
  <c r="A939" i="1" l="1"/>
  <c r="E940" i="1"/>
  <c r="B940" i="1"/>
  <c r="C941" i="1"/>
  <c r="D940" i="1"/>
  <c r="F940" i="1"/>
  <c r="G940" i="1" s="1"/>
  <c r="A940" i="1" l="1"/>
  <c r="E941" i="1"/>
  <c r="B941" i="1"/>
  <c r="F941" i="1"/>
  <c r="G941" i="1" s="1"/>
  <c r="C942" i="1"/>
  <c r="D941" i="1"/>
  <c r="A941" i="1" l="1"/>
  <c r="E942" i="1"/>
  <c r="B942" i="1"/>
  <c r="C943" i="1"/>
  <c r="F942" i="1"/>
  <c r="G942" i="1" s="1"/>
  <c r="D942" i="1"/>
  <c r="A942" i="1" l="1"/>
  <c r="E943" i="1"/>
  <c r="B943" i="1"/>
  <c r="D943" i="1"/>
  <c r="C944" i="1"/>
  <c r="F943" i="1"/>
  <c r="G943" i="1" s="1"/>
  <c r="A943" i="1" l="1"/>
  <c r="E944" i="1"/>
  <c r="B944" i="1"/>
  <c r="F944" i="1"/>
  <c r="G944" i="1" s="1"/>
  <c r="D944" i="1"/>
  <c r="C945" i="1"/>
  <c r="A944" i="1" l="1"/>
  <c r="E945" i="1"/>
  <c r="B945" i="1"/>
  <c r="F945" i="1"/>
  <c r="G945" i="1" s="1"/>
  <c r="D945" i="1"/>
  <c r="C946" i="1"/>
  <c r="A945" i="1" l="1"/>
  <c r="E946" i="1"/>
  <c r="B946" i="1"/>
  <c r="C947" i="1"/>
  <c r="F946" i="1"/>
  <c r="G946" i="1" s="1"/>
  <c r="D946" i="1"/>
  <c r="A946" i="1" l="1"/>
  <c r="E947" i="1"/>
  <c r="B947" i="1"/>
  <c r="D947" i="1"/>
  <c r="C948" i="1"/>
  <c r="F947" i="1"/>
  <c r="G947" i="1" s="1"/>
  <c r="A947" i="1" l="1"/>
  <c r="E948" i="1"/>
  <c r="B948" i="1"/>
  <c r="D948" i="1"/>
  <c r="C949" i="1"/>
  <c r="F948" i="1"/>
  <c r="G948" i="1" s="1"/>
  <c r="A948" i="1" l="1"/>
  <c r="E949" i="1"/>
  <c r="B949" i="1"/>
  <c r="F949" i="1"/>
  <c r="G949" i="1" s="1"/>
  <c r="D949" i="1"/>
  <c r="C950" i="1"/>
  <c r="A949" i="1" l="1"/>
  <c r="E950" i="1"/>
  <c r="B950" i="1"/>
  <c r="F950" i="1"/>
  <c r="G950" i="1" s="1"/>
  <c r="D950" i="1"/>
  <c r="C951" i="1"/>
  <c r="A950" i="1" l="1"/>
  <c r="E951" i="1"/>
  <c r="B951" i="1"/>
  <c r="D951" i="1"/>
  <c r="F951" i="1"/>
  <c r="G951" i="1" s="1"/>
  <c r="C952" i="1"/>
  <c r="A951" i="1" l="1"/>
  <c r="E952" i="1"/>
  <c r="B952" i="1"/>
  <c r="C953" i="1"/>
  <c r="D952" i="1"/>
  <c r="F952" i="1"/>
  <c r="G952" i="1" s="1"/>
  <c r="A952" i="1" l="1"/>
  <c r="E953" i="1"/>
  <c r="B953" i="1"/>
  <c r="F953" i="1"/>
  <c r="G953" i="1" s="1"/>
  <c r="D953" i="1"/>
  <c r="C954" i="1"/>
  <c r="A953" i="1" l="1"/>
  <c r="E954" i="1"/>
  <c r="B954" i="1"/>
  <c r="F954" i="1"/>
  <c r="G954" i="1" s="1"/>
  <c r="C955" i="1"/>
  <c r="D954" i="1"/>
  <c r="A954" i="1" l="1"/>
  <c r="E955" i="1"/>
  <c r="B955" i="1"/>
  <c r="D955" i="1"/>
  <c r="F955" i="1"/>
  <c r="G955" i="1" s="1"/>
  <c r="C956" i="1"/>
  <c r="A955" i="1" l="1"/>
  <c r="E956" i="1"/>
  <c r="B956" i="1"/>
  <c r="D956" i="1"/>
  <c r="F956" i="1"/>
  <c r="G956" i="1" s="1"/>
  <c r="C957" i="1"/>
  <c r="A956" i="1" l="1"/>
  <c r="E957" i="1"/>
  <c r="B957" i="1"/>
  <c r="D957" i="1"/>
  <c r="F957" i="1"/>
  <c r="G957" i="1" s="1"/>
  <c r="C958" i="1"/>
  <c r="A957" i="1" l="1"/>
  <c r="E958" i="1"/>
  <c r="B958" i="1"/>
  <c r="C959" i="1"/>
  <c r="D958" i="1"/>
  <c r="F958" i="1"/>
  <c r="G958" i="1" s="1"/>
  <c r="A958" i="1" l="1"/>
  <c r="E959" i="1"/>
  <c r="B959" i="1"/>
  <c r="F959" i="1"/>
  <c r="G959" i="1" s="1"/>
  <c r="D959" i="1"/>
  <c r="C960" i="1"/>
  <c r="A959" i="1" l="1"/>
  <c r="E960" i="1"/>
  <c r="B960" i="1"/>
  <c r="F960" i="1"/>
  <c r="G960" i="1" s="1"/>
  <c r="C961" i="1"/>
  <c r="D960" i="1"/>
  <c r="A960" i="1" l="1"/>
  <c r="E961" i="1"/>
  <c r="B961" i="1"/>
  <c r="C962" i="1"/>
  <c r="F961" i="1"/>
  <c r="G961" i="1" s="1"/>
  <c r="D961" i="1"/>
  <c r="A961" i="1" l="1"/>
  <c r="E962" i="1"/>
  <c r="B962" i="1"/>
  <c r="D962" i="1"/>
  <c r="F962" i="1"/>
  <c r="G962" i="1" s="1"/>
  <c r="C963" i="1"/>
  <c r="A962" i="1" l="1"/>
  <c r="E963" i="1"/>
  <c r="B963" i="1"/>
  <c r="D963" i="1"/>
  <c r="C964" i="1"/>
  <c r="F963" i="1"/>
  <c r="G963" i="1" s="1"/>
  <c r="A963" i="1" l="1"/>
  <c r="E964" i="1"/>
  <c r="B964" i="1"/>
  <c r="F964" i="1"/>
  <c r="G964" i="1" s="1"/>
  <c r="D964" i="1"/>
  <c r="C965" i="1"/>
  <c r="A964" i="1" l="1"/>
  <c r="E965" i="1"/>
  <c r="B965" i="1"/>
  <c r="C966" i="1"/>
  <c r="F965" i="1"/>
  <c r="G965" i="1" s="1"/>
  <c r="D965" i="1"/>
  <c r="A965" i="1" l="1"/>
  <c r="E966" i="1"/>
  <c r="B966" i="1"/>
  <c r="F966" i="1"/>
  <c r="G966" i="1" s="1"/>
  <c r="D966" i="1"/>
  <c r="C967" i="1"/>
  <c r="A966" i="1" l="1"/>
  <c r="E967" i="1"/>
  <c r="B967" i="1"/>
  <c r="D967" i="1"/>
  <c r="F967" i="1"/>
  <c r="G967" i="1" s="1"/>
  <c r="C968" i="1"/>
  <c r="A967" i="1" l="1"/>
  <c r="E968" i="1"/>
  <c r="B968" i="1"/>
  <c r="F968" i="1"/>
  <c r="G968" i="1" s="1"/>
  <c r="C969" i="1"/>
  <c r="D968" i="1"/>
  <c r="A968" i="1" l="1"/>
  <c r="E969" i="1"/>
  <c r="B969" i="1"/>
  <c r="C970" i="1"/>
  <c r="D969" i="1"/>
  <c r="F969" i="1"/>
  <c r="G969" i="1" s="1"/>
  <c r="A969" i="1" l="1"/>
  <c r="E970" i="1"/>
  <c r="B970" i="1"/>
  <c r="F970" i="1"/>
  <c r="G970" i="1" s="1"/>
  <c r="C971" i="1"/>
  <c r="D970" i="1"/>
  <c r="A970" i="1" l="1"/>
  <c r="E971" i="1"/>
  <c r="B971" i="1"/>
  <c r="D971" i="1"/>
  <c r="C972" i="1"/>
  <c r="F971" i="1"/>
  <c r="G971" i="1" s="1"/>
  <c r="A971" i="1" l="1"/>
  <c r="E972" i="1"/>
  <c r="B972" i="1"/>
  <c r="F972" i="1"/>
  <c r="G972" i="1" s="1"/>
  <c r="C973" i="1"/>
  <c r="D972" i="1"/>
  <c r="A972" i="1" l="1"/>
  <c r="E973" i="1"/>
  <c r="B973" i="1"/>
  <c r="C974" i="1"/>
  <c r="F973" i="1"/>
  <c r="G973" i="1" s="1"/>
  <c r="D973" i="1"/>
  <c r="A973" i="1" l="1"/>
  <c r="E974" i="1"/>
  <c r="B974" i="1"/>
  <c r="F974" i="1"/>
  <c r="G974" i="1" s="1"/>
  <c r="D974" i="1"/>
  <c r="C975" i="1"/>
  <c r="A974" i="1" l="1"/>
  <c r="E975" i="1"/>
  <c r="B975" i="1"/>
  <c r="C976" i="1"/>
  <c r="D975" i="1"/>
  <c r="F975" i="1"/>
  <c r="G975" i="1" s="1"/>
  <c r="A975" i="1" l="1"/>
  <c r="E976" i="1"/>
  <c r="B976" i="1"/>
  <c r="D976" i="1"/>
  <c r="C977" i="1"/>
  <c r="F976" i="1"/>
  <c r="G976" i="1" s="1"/>
  <c r="A976" i="1" l="1"/>
  <c r="E977" i="1"/>
  <c r="B977" i="1"/>
  <c r="F977" i="1"/>
  <c r="G977" i="1" s="1"/>
  <c r="C978" i="1"/>
  <c r="D977" i="1"/>
  <c r="A977" i="1" l="1"/>
  <c r="E978" i="1"/>
  <c r="B978" i="1"/>
  <c r="F978" i="1"/>
  <c r="G978" i="1" s="1"/>
  <c r="D978" i="1"/>
  <c r="C979" i="1"/>
  <c r="A978" i="1" l="1"/>
  <c r="E979" i="1"/>
  <c r="B979" i="1"/>
  <c r="F979" i="1"/>
  <c r="G979" i="1" s="1"/>
  <c r="C980" i="1"/>
  <c r="D979" i="1"/>
  <c r="A979" i="1" l="1"/>
  <c r="E980" i="1"/>
  <c r="B980" i="1"/>
  <c r="D980" i="1"/>
  <c r="C981" i="1"/>
  <c r="F980" i="1"/>
  <c r="G980" i="1" s="1"/>
  <c r="A980" i="1" l="1"/>
  <c r="E981" i="1"/>
  <c r="B981" i="1"/>
  <c r="F981" i="1"/>
  <c r="G981" i="1" s="1"/>
  <c r="D981" i="1"/>
  <c r="C982" i="1"/>
  <c r="A981" i="1" l="1"/>
  <c r="E982" i="1"/>
  <c r="B982" i="1"/>
  <c r="F982" i="1"/>
  <c r="G982" i="1" s="1"/>
  <c r="D982" i="1"/>
  <c r="C983" i="1"/>
  <c r="A982" i="1" l="1"/>
  <c r="E983" i="1"/>
  <c r="B983" i="1"/>
  <c r="D983" i="1"/>
  <c r="F983" i="1"/>
  <c r="G983" i="1" s="1"/>
  <c r="C984" i="1"/>
  <c r="A983" i="1" l="1"/>
  <c r="E984" i="1"/>
  <c r="B984" i="1"/>
  <c r="D984" i="1"/>
  <c r="C985" i="1"/>
  <c r="F984" i="1"/>
  <c r="G984" i="1" s="1"/>
  <c r="A984" i="1" l="1"/>
  <c r="E985" i="1"/>
  <c r="B985" i="1"/>
  <c r="F985" i="1"/>
  <c r="G985" i="1" s="1"/>
  <c r="C986" i="1"/>
  <c r="D985" i="1"/>
  <c r="A985" i="1" l="1"/>
  <c r="E986" i="1"/>
  <c r="B986" i="1"/>
  <c r="D986" i="1"/>
  <c r="C987" i="1"/>
  <c r="F986" i="1"/>
  <c r="G986" i="1" s="1"/>
  <c r="A986" i="1" l="1"/>
  <c r="E987" i="1"/>
  <c r="B987" i="1"/>
  <c r="D987" i="1"/>
  <c r="C988" i="1"/>
  <c r="F987" i="1"/>
  <c r="G987" i="1" s="1"/>
  <c r="A987" i="1" l="1"/>
  <c r="E988" i="1"/>
  <c r="B988" i="1"/>
  <c r="D988" i="1"/>
  <c r="C989" i="1"/>
  <c r="F988" i="1"/>
  <c r="G988" i="1" s="1"/>
  <c r="A988" i="1" l="1"/>
  <c r="E989" i="1"/>
  <c r="B989" i="1"/>
  <c r="C990" i="1"/>
  <c r="F989" i="1"/>
  <c r="G989" i="1" s="1"/>
  <c r="D989" i="1"/>
  <c r="A989" i="1" l="1"/>
  <c r="E990" i="1"/>
  <c r="B990" i="1"/>
  <c r="C991" i="1"/>
  <c r="F990" i="1"/>
  <c r="G990" i="1" s="1"/>
  <c r="D990" i="1"/>
  <c r="A990" i="1" l="1"/>
  <c r="E991" i="1"/>
  <c r="B991" i="1"/>
  <c r="D991" i="1"/>
  <c r="F991" i="1"/>
  <c r="G991" i="1" s="1"/>
  <c r="C992" i="1"/>
  <c r="A991" i="1" l="1"/>
  <c r="E992" i="1"/>
  <c r="B992" i="1"/>
  <c r="D992" i="1"/>
  <c r="C993" i="1"/>
  <c r="F992" i="1"/>
  <c r="G992" i="1" s="1"/>
  <c r="A992" i="1" l="1"/>
  <c r="E993" i="1"/>
  <c r="B993" i="1"/>
  <c r="F993" i="1"/>
  <c r="G993" i="1" s="1"/>
  <c r="C994" i="1"/>
  <c r="D993" i="1"/>
  <c r="A993" i="1" l="1"/>
  <c r="E994" i="1"/>
  <c r="B994" i="1"/>
  <c r="D994" i="1"/>
  <c r="C995" i="1"/>
  <c r="F994" i="1"/>
  <c r="G994" i="1" s="1"/>
  <c r="A994" i="1" l="1"/>
  <c r="E995" i="1"/>
  <c r="B995" i="1"/>
  <c r="F995" i="1"/>
  <c r="G995" i="1" s="1"/>
  <c r="D995" i="1"/>
  <c r="C996" i="1"/>
  <c r="A995" i="1" l="1"/>
  <c r="E996" i="1"/>
  <c r="B996" i="1"/>
  <c r="D996" i="1"/>
  <c r="F996" i="1"/>
  <c r="G996" i="1" s="1"/>
  <c r="C997" i="1"/>
  <c r="A996" i="1" l="1"/>
  <c r="E997" i="1"/>
  <c r="B997" i="1"/>
  <c r="F997" i="1"/>
  <c r="G997" i="1" s="1"/>
  <c r="C998" i="1"/>
  <c r="D997" i="1"/>
  <c r="A997" i="1" l="1"/>
  <c r="E998" i="1"/>
  <c r="B998" i="1"/>
  <c r="D998" i="1"/>
  <c r="F998" i="1"/>
  <c r="G998" i="1" s="1"/>
  <c r="C999" i="1"/>
  <c r="A998" i="1" l="1"/>
  <c r="E999" i="1"/>
  <c r="B999" i="1"/>
  <c r="C1000" i="1"/>
  <c r="F999" i="1"/>
  <c r="G999" i="1" s="1"/>
  <c r="D999" i="1"/>
  <c r="A999" i="1" l="1"/>
  <c r="E1000" i="1"/>
  <c r="B1000" i="1"/>
  <c r="C1001" i="1"/>
  <c r="D1000" i="1"/>
  <c r="F1000" i="1"/>
  <c r="G1000" i="1" s="1"/>
  <c r="A1000" i="1" l="1"/>
  <c r="E1001" i="1"/>
  <c r="B1001" i="1"/>
  <c r="C1002" i="1"/>
  <c r="D1001" i="1"/>
  <c r="F1001" i="1"/>
  <c r="G1001" i="1" s="1"/>
  <c r="A1001" i="1" l="1"/>
  <c r="E1002" i="1"/>
  <c r="B1002" i="1"/>
  <c r="D1002" i="1"/>
  <c r="C1003" i="1"/>
  <c r="F1002" i="1"/>
  <c r="G1002" i="1" s="1"/>
  <c r="A1002" i="1" l="1"/>
  <c r="E1003" i="1"/>
  <c r="B1003" i="1"/>
  <c r="C1004" i="1"/>
  <c r="D1003" i="1"/>
  <c r="F1003" i="1"/>
  <c r="G1003" i="1" s="1"/>
  <c r="A1003" i="1" l="1"/>
  <c r="E1004" i="1"/>
  <c r="B1004" i="1"/>
  <c r="C1005" i="1"/>
  <c r="D1004" i="1"/>
  <c r="F1004" i="1"/>
  <c r="G1004" i="1" s="1"/>
  <c r="A1004" i="1" l="1"/>
  <c r="E1005" i="1"/>
  <c r="B1005" i="1"/>
  <c r="F1005" i="1"/>
  <c r="G1005" i="1" s="1"/>
  <c r="C1006" i="1"/>
  <c r="D1005" i="1"/>
  <c r="A1005" i="1" l="1"/>
  <c r="E1006" i="1"/>
  <c r="B1006" i="1"/>
  <c r="D1006" i="1"/>
  <c r="F1006" i="1"/>
  <c r="G1006" i="1" s="1"/>
  <c r="C1007" i="1"/>
  <c r="A1006" i="1" l="1"/>
  <c r="E1007" i="1"/>
  <c r="B1007" i="1"/>
  <c r="F1007" i="1"/>
  <c r="G1007" i="1" s="1"/>
  <c r="C1008" i="1"/>
  <c r="D1007" i="1"/>
  <c r="A1007" i="1" l="1"/>
  <c r="E1008" i="1"/>
  <c r="B1008" i="1"/>
  <c r="F1008" i="1"/>
  <c r="G1008" i="1" s="1"/>
  <c r="D1008" i="1"/>
  <c r="C1009" i="1"/>
  <c r="A1008" i="1" l="1"/>
  <c r="E1009" i="1"/>
  <c r="B1009" i="1"/>
  <c r="F1009" i="1"/>
  <c r="G1009" i="1" s="1"/>
  <c r="C1010" i="1"/>
  <c r="D1009" i="1"/>
  <c r="A1009" i="1" l="1"/>
  <c r="E1010" i="1"/>
  <c r="B1010" i="1"/>
  <c r="D1010" i="1"/>
  <c r="C1011" i="1"/>
  <c r="F1010" i="1"/>
  <c r="G1010" i="1" s="1"/>
  <c r="A1010" i="1" l="1"/>
  <c r="E1011" i="1"/>
  <c r="B1011" i="1"/>
  <c r="D1011" i="1"/>
  <c r="F1011" i="1"/>
  <c r="G1011" i="1" s="1"/>
  <c r="C1012" i="1"/>
  <c r="A1011" i="1" l="1"/>
  <c r="E1012" i="1"/>
  <c r="B1012" i="1"/>
  <c r="C1013" i="1"/>
  <c r="D1012" i="1"/>
  <c r="F1012" i="1"/>
  <c r="G1012" i="1" s="1"/>
  <c r="A1012" i="1" l="1"/>
  <c r="E1013" i="1"/>
  <c r="B1013" i="1"/>
  <c r="C1014" i="1"/>
  <c r="D1013" i="1"/>
  <c r="F1013" i="1"/>
  <c r="G1013" i="1" s="1"/>
  <c r="A1013" i="1" l="1"/>
  <c r="E1014" i="1"/>
  <c r="B1014" i="1"/>
  <c r="D1014" i="1"/>
  <c r="F1014" i="1"/>
  <c r="G1014" i="1" s="1"/>
  <c r="C1015" i="1"/>
  <c r="A1014" i="1" l="1"/>
  <c r="E1015" i="1"/>
  <c r="B1015" i="1"/>
  <c r="F1015" i="1"/>
  <c r="G1015" i="1" s="1"/>
  <c r="D1015" i="1"/>
  <c r="C1016" i="1"/>
  <c r="A1015" i="1" l="1"/>
  <c r="E1016" i="1"/>
  <c r="B1016" i="1"/>
  <c r="F1016" i="1"/>
  <c r="G1016" i="1" s="1"/>
  <c r="D1016" i="1"/>
  <c r="C1017" i="1"/>
  <c r="A1016" i="1" l="1"/>
  <c r="E1017" i="1"/>
  <c r="B1017" i="1"/>
  <c r="F1017" i="1"/>
  <c r="G1017" i="1" s="1"/>
  <c r="C1018" i="1"/>
  <c r="D1017" i="1"/>
  <c r="A1017" i="1" l="1"/>
  <c r="E1018" i="1"/>
  <c r="B1018" i="1"/>
  <c r="D1018" i="1"/>
  <c r="F1018" i="1"/>
  <c r="G1018" i="1" s="1"/>
  <c r="C1019" i="1"/>
  <c r="A1018" i="1" l="1"/>
  <c r="E1019" i="1"/>
  <c r="B1019" i="1"/>
  <c r="C1020" i="1"/>
  <c r="D1019" i="1"/>
  <c r="F1019" i="1"/>
  <c r="G1019" i="1" s="1"/>
  <c r="A1019" i="1" l="1"/>
  <c r="E1020" i="1"/>
  <c r="B1020" i="1"/>
  <c r="C1021" i="1"/>
  <c r="D1020" i="1"/>
  <c r="F1020" i="1"/>
  <c r="G1020" i="1" s="1"/>
  <c r="A1020" i="1" l="1"/>
  <c r="E1021" i="1"/>
  <c r="B1021" i="1"/>
  <c r="C1022" i="1"/>
  <c r="F1021" i="1"/>
  <c r="G1021" i="1" s="1"/>
  <c r="D1021" i="1"/>
  <c r="A1021" i="1" l="1"/>
  <c r="E1022" i="1"/>
  <c r="B1022" i="1"/>
  <c r="D1022" i="1"/>
  <c r="F1022" i="1"/>
  <c r="G1022" i="1" s="1"/>
  <c r="C1023" i="1"/>
  <c r="A1022" i="1" l="1"/>
  <c r="E1023" i="1"/>
  <c r="B1023" i="1"/>
  <c r="D1023" i="1"/>
  <c r="F1023" i="1"/>
  <c r="G1023" i="1" s="1"/>
  <c r="C1024" i="1"/>
  <c r="A1023" i="1" l="1"/>
  <c r="E1024" i="1"/>
  <c r="B1024" i="1"/>
  <c r="F1024" i="1"/>
  <c r="G1024" i="1" s="1"/>
  <c r="C1025" i="1"/>
  <c r="D1024" i="1"/>
  <c r="A1024" i="1" l="1"/>
  <c r="E1025" i="1"/>
  <c r="B1025" i="1"/>
  <c r="D1025" i="1"/>
  <c r="C1026" i="1"/>
  <c r="F1025" i="1"/>
  <c r="G1025" i="1" s="1"/>
  <c r="A1025" i="1" l="1"/>
  <c r="E1026" i="1"/>
  <c r="B1026" i="1"/>
  <c r="C1027" i="1"/>
  <c r="D1026" i="1"/>
  <c r="F1026" i="1"/>
  <c r="G1026" i="1" s="1"/>
  <c r="A1026" i="1" l="1"/>
  <c r="E1027" i="1"/>
  <c r="B1027" i="1"/>
  <c r="D1027" i="1"/>
  <c r="C1028" i="1"/>
  <c r="F1027" i="1"/>
  <c r="G1027" i="1" s="1"/>
  <c r="A1027" i="1" l="1"/>
  <c r="E1028" i="1"/>
  <c r="B1028" i="1"/>
  <c r="D1028" i="1"/>
  <c r="F1028" i="1"/>
  <c r="G1028" i="1" s="1"/>
  <c r="C1029" i="1"/>
  <c r="A1028" i="1" l="1"/>
  <c r="E1029" i="1"/>
  <c r="B1029" i="1"/>
  <c r="C1030" i="1"/>
  <c r="F1029" i="1"/>
  <c r="G1029" i="1" s="1"/>
  <c r="D1029" i="1"/>
  <c r="A1029" i="1" l="1"/>
  <c r="E1030" i="1"/>
  <c r="B1030" i="1"/>
  <c r="D1030" i="1"/>
  <c r="F1030" i="1"/>
  <c r="G1030" i="1" s="1"/>
  <c r="C1031" i="1"/>
  <c r="A1030" i="1" l="1"/>
  <c r="E1031" i="1"/>
  <c r="B1031" i="1"/>
  <c r="D1031" i="1"/>
  <c r="F1031" i="1"/>
  <c r="G1031" i="1" s="1"/>
  <c r="C1032" i="1"/>
  <c r="A1031" i="1" l="1"/>
  <c r="E1032" i="1"/>
  <c r="B1032" i="1"/>
  <c r="F1032" i="1"/>
  <c r="G1032" i="1" s="1"/>
  <c r="D1032" i="1"/>
  <c r="C1033" i="1"/>
  <c r="A1032" i="1" l="1"/>
  <c r="E1033" i="1"/>
  <c r="B1033" i="1"/>
  <c r="F1033" i="1"/>
  <c r="G1033" i="1" s="1"/>
  <c r="D1033" i="1"/>
  <c r="C1034" i="1"/>
  <c r="A1033" i="1" l="1"/>
  <c r="E1034" i="1"/>
  <c r="B1034" i="1"/>
  <c r="D1034" i="1"/>
  <c r="F1034" i="1"/>
  <c r="G1034" i="1" s="1"/>
  <c r="C1035" i="1"/>
  <c r="A1034" i="1" l="1"/>
  <c r="E1035" i="1"/>
  <c r="B1035" i="1"/>
  <c r="F1035" i="1"/>
  <c r="G1035" i="1" s="1"/>
  <c r="C1036" i="1"/>
  <c r="D1035" i="1"/>
  <c r="A1035" i="1" l="1"/>
  <c r="E1036" i="1"/>
  <c r="B1036" i="1"/>
  <c r="D1036" i="1"/>
  <c r="C1037" i="1"/>
  <c r="F1036" i="1"/>
  <c r="G1036" i="1" s="1"/>
  <c r="A1036" i="1" l="1"/>
  <c r="E1037" i="1"/>
  <c r="B1037" i="1"/>
  <c r="F1037" i="1"/>
  <c r="G1037" i="1" s="1"/>
  <c r="C1038" i="1"/>
  <c r="D1037" i="1"/>
  <c r="A1037" i="1" l="1"/>
  <c r="E1038" i="1"/>
  <c r="B1038" i="1"/>
  <c r="D1038" i="1"/>
  <c r="F1038" i="1"/>
  <c r="G1038" i="1" s="1"/>
  <c r="C1039" i="1"/>
  <c r="A1038" i="1" l="1"/>
  <c r="E1039" i="1"/>
  <c r="B1039" i="1"/>
  <c r="C1040" i="1"/>
  <c r="D1039" i="1"/>
  <c r="F1039" i="1"/>
  <c r="G1039" i="1" s="1"/>
  <c r="A1039" i="1" l="1"/>
  <c r="E1040" i="1"/>
  <c r="B1040" i="1"/>
  <c r="D1040" i="1"/>
  <c r="F1040" i="1"/>
  <c r="G1040" i="1" s="1"/>
  <c r="C1041" i="1"/>
  <c r="A1040" i="1" l="1"/>
  <c r="E1041" i="1"/>
  <c r="B1041" i="1"/>
  <c r="C1042" i="1"/>
  <c r="F1041" i="1"/>
  <c r="G1041" i="1" s="1"/>
  <c r="D1041" i="1"/>
  <c r="A1041" i="1" l="1"/>
  <c r="E1042" i="1"/>
  <c r="B1042" i="1"/>
  <c r="F1042" i="1"/>
  <c r="G1042" i="1" s="1"/>
  <c r="D1042" i="1"/>
  <c r="C1043" i="1"/>
  <c r="A1042" i="1" l="1"/>
  <c r="E1043" i="1"/>
  <c r="B1043" i="1"/>
  <c r="D1043" i="1"/>
  <c r="F1043" i="1"/>
  <c r="G1043" i="1" s="1"/>
  <c r="C1044" i="1"/>
  <c r="A1043" i="1" l="1"/>
  <c r="E1044" i="1"/>
  <c r="B1044" i="1"/>
  <c r="D1044" i="1"/>
  <c r="F1044" i="1"/>
  <c r="G1044" i="1" s="1"/>
  <c r="C1045" i="1"/>
  <c r="A1044" i="1" l="1"/>
  <c r="E1045" i="1"/>
  <c r="B1045" i="1"/>
  <c r="F1045" i="1"/>
  <c r="G1045" i="1" s="1"/>
  <c r="D1045" i="1"/>
  <c r="C1046" i="1"/>
  <c r="A1045" i="1" l="1"/>
  <c r="E1046" i="1"/>
  <c r="B1046" i="1"/>
  <c r="F1046" i="1"/>
  <c r="G1046" i="1" s="1"/>
  <c r="D1046" i="1"/>
  <c r="C1047" i="1"/>
  <c r="A1046" i="1" l="1"/>
  <c r="E1047" i="1"/>
  <c r="B1047" i="1"/>
  <c r="D1047" i="1"/>
  <c r="C1048" i="1"/>
  <c r="F1047" i="1"/>
  <c r="G1047" i="1" s="1"/>
  <c r="A1047" i="1" l="1"/>
  <c r="E1048" i="1"/>
  <c r="B1048" i="1"/>
  <c r="C1049" i="1"/>
  <c r="F1048" i="1"/>
  <c r="G1048" i="1" s="1"/>
  <c r="D1048" i="1"/>
  <c r="A1048" i="1" l="1"/>
  <c r="E1049" i="1"/>
  <c r="B1049" i="1"/>
  <c r="D1049" i="1"/>
  <c r="F1049" i="1"/>
  <c r="G1049" i="1" s="1"/>
  <c r="C1050" i="1"/>
  <c r="A1049" i="1" l="1"/>
  <c r="E1050" i="1"/>
  <c r="B1050" i="1"/>
  <c r="D1050" i="1"/>
  <c r="F1050" i="1"/>
  <c r="G1050" i="1" s="1"/>
  <c r="C1051" i="1"/>
  <c r="A1050" i="1" l="1"/>
  <c r="E1051" i="1"/>
  <c r="B1051" i="1"/>
  <c r="F1051" i="1"/>
  <c r="G1051" i="1" s="1"/>
  <c r="D1051" i="1"/>
  <c r="C1052" i="1"/>
  <c r="A1051" i="1" l="1"/>
  <c r="E1052" i="1"/>
  <c r="B1052" i="1"/>
  <c r="F1052" i="1"/>
  <c r="G1052" i="1" s="1"/>
  <c r="C1053" i="1"/>
  <c r="D1052" i="1"/>
  <c r="A1052" i="1" l="1"/>
  <c r="E1053" i="1"/>
  <c r="B1053" i="1"/>
  <c r="C1054" i="1"/>
  <c r="F1053" i="1"/>
  <c r="G1053" i="1" s="1"/>
  <c r="D1053" i="1"/>
  <c r="A1053" i="1" l="1"/>
  <c r="E1054" i="1"/>
  <c r="B1054" i="1"/>
  <c r="F1054" i="1"/>
  <c r="G1054" i="1" s="1"/>
  <c r="C1055" i="1"/>
  <c r="D1054" i="1"/>
  <c r="A1054" i="1" l="1"/>
  <c r="E1055" i="1"/>
  <c r="B1055" i="1"/>
  <c r="D1055" i="1"/>
  <c r="C1056" i="1"/>
  <c r="F1055" i="1"/>
  <c r="G1055" i="1" s="1"/>
  <c r="A1055" i="1" l="1"/>
  <c r="E1056" i="1"/>
  <c r="B1056" i="1"/>
  <c r="D1056" i="1"/>
  <c r="C1057" i="1"/>
  <c r="F1056" i="1"/>
  <c r="G1056" i="1" s="1"/>
  <c r="A1056" i="1" l="1"/>
  <c r="E1057" i="1"/>
  <c r="B1057" i="1"/>
  <c r="F1057" i="1"/>
  <c r="G1057" i="1" s="1"/>
  <c r="D1057" i="1"/>
  <c r="C1058" i="1"/>
  <c r="A1057" i="1" l="1"/>
  <c r="E1058" i="1"/>
  <c r="B1058" i="1"/>
  <c r="D1058" i="1"/>
  <c r="C1059" i="1"/>
  <c r="F1058" i="1"/>
  <c r="G1058" i="1" s="1"/>
  <c r="A1058" i="1" l="1"/>
  <c r="E1059" i="1"/>
  <c r="B1059" i="1"/>
  <c r="D1059" i="1"/>
  <c r="F1059" i="1"/>
  <c r="G1059" i="1" s="1"/>
  <c r="C1060" i="1"/>
  <c r="A1059" i="1" l="1"/>
  <c r="E1060" i="1"/>
  <c r="B1060" i="1"/>
  <c r="D1060" i="1"/>
  <c r="C1061" i="1"/>
  <c r="F1060" i="1"/>
  <c r="G1060" i="1" s="1"/>
  <c r="A1060" i="1" l="1"/>
  <c r="E1061" i="1"/>
  <c r="B1061" i="1"/>
  <c r="F1061" i="1"/>
  <c r="G1061" i="1" s="1"/>
  <c r="D1061" i="1"/>
  <c r="C1062" i="1"/>
  <c r="A1061" i="1" l="1"/>
  <c r="E1062" i="1"/>
  <c r="B1062" i="1"/>
  <c r="D1062" i="1"/>
  <c r="F1062" i="1"/>
  <c r="G1062" i="1" s="1"/>
  <c r="C1063" i="1"/>
  <c r="A1062" i="1" l="1"/>
  <c r="E1063" i="1"/>
  <c r="B1063" i="1"/>
  <c r="C1064" i="1"/>
  <c r="D1063" i="1"/>
  <c r="F1063" i="1"/>
  <c r="G1063" i="1" s="1"/>
  <c r="A1063" i="1" l="1"/>
  <c r="E1064" i="1"/>
  <c r="B1064" i="1"/>
  <c r="F1064" i="1"/>
  <c r="G1064" i="1" s="1"/>
  <c r="D1064" i="1"/>
  <c r="C1065" i="1"/>
  <c r="A1064" i="1" l="1"/>
  <c r="E1065" i="1"/>
  <c r="B1065" i="1"/>
  <c r="F1065" i="1"/>
  <c r="G1065" i="1" s="1"/>
  <c r="C1066" i="1"/>
  <c r="D1065" i="1"/>
  <c r="A1065" i="1" l="1"/>
  <c r="E1066" i="1"/>
  <c r="B1066" i="1"/>
  <c r="C1067" i="1"/>
  <c r="F1066" i="1"/>
  <c r="G1066" i="1" s="1"/>
  <c r="D1066" i="1"/>
  <c r="A1066" i="1" l="1"/>
  <c r="E1067" i="1"/>
  <c r="B1067" i="1"/>
  <c r="F1067" i="1"/>
  <c r="G1067" i="1" s="1"/>
  <c r="D1067" i="1"/>
  <c r="C1068" i="1"/>
  <c r="A1067" i="1" l="1"/>
  <c r="E1068" i="1"/>
  <c r="B1068" i="1"/>
  <c r="D1068" i="1"/>
  <c r="F1068" i="1"/>
  <c r="G1068" i="1" s="1"/>
  <c r="C1069" i="1"/>
  <c r="A1068" i="1" l="1"/>
  <c r="E1069" i="1"/>
  <c r="B1069" i="1"/>
  <c r="C1070" i="1"/>
  <c r="F1069" i="1"/>
  <c r="G1069" i="1" s="1"/>
  <c r="D1069" i="1"/>
  <c r="A1069" i="1" l="1"/>
  <c r="E1070" i="1"/>
  <c r="B1070" i="1"/>
  <c r="D1070" i="1"/>
  <c r="F1070" i="1"/>
  <c r="G1070" i="1" s="1"/>
  <c r="C1071" i="1"/>
  <c r="A1070" i="1" l="1"/>
  <c r="E1071" i="1"/>
  <c r="B1071" i="1"/>
  <c r="D1071" i="1"/>
  <c r="F1071" i="1"/>
  <c r="G1071" i="1" s="1"/>
  <c r="C1072" i="1"/>
  <c r="A1071" i="1" l="1"/>
  <c r="E1072" i="1"/>
  <c r="B1072" i="1"/>
  <c r="D1072" i="1"/>
  <c r="F1072" i="1"/>
  <c r="G1072" i="1" s="1"/>
  <c r="C1073" i="1"/>
  <c r="A1072" i="1" l="1"/>
  <c r="E1073" i="1"/>
  <c r="B1073" i="1"/>
  <c r="D1073" i="1"/>
  <c r="F1073" i="1"/>
  <c r="G1073" i="1" s="1"/>
  <c r="C1074" i="1"/>
  <c r="A1073" i="1" l="1"/>
  <c r="E1074" i="1"/>
  <c r="B1074" i="1"/>
  <c r="F1074" i="1"/>
  <c r="G1074" i="1" s="1"/>
  <c r="C1075" i="1"/>
  <c r="D1074" i="1"/>
  <c r="A1074" i="1" l="1"/>
  <c r="E1075" i="1"/>
  <c r="B1075" i="1"/>
  <c r="F1075" i="1"/>
  <c r="G1075" i="1" s="1"/>
  <c r="D1075" i="1"/>
  <c r="C1076" i="1"/>
  <c r="A1075" i="1" l="1"/>
  <c r="E1076" i="1"/>
  <c r="B1076" i="1"/>
  <c r="D1076" i="1"/>
  <c r="F1076" i="1"/>
  <c r="G1076" i="1" s="1"/>
  <c r="C1077" i="1"/>
  <c r="A1076" i="1" l="1"/>
  <c r="E1077" i="1"/>
  <c r="B1077" i="1"/>
  <c r="F1077" i="1"/>
  <c r="G1077" i="1" s="1"/>
  <c r="D1077" i="1"/>
  <c r="C1078" i="1"/>
  <c r="A1077" i="1" l="1"/>
  <c r="E1078" i="1"/>
  <c r="B1078" i="1"/>
  <c r="F1078" i="1"/>
  <c r="G1078" i="1" s="1"/>
  <c r="C1079" i="1"/>
  <c r="D1078" i="1"/>
  <c r="A1078" i="1" l="1"/>
  <c r="E1079" i="1"/>
  <c r="B1079" i="1"/>
  <c r="C1080" i="1"/>
  <c r="D1079" i="1"/>
  <c r="F1079" i="1"/>
  <c r="G1079" i="1" s="1"/>
  <c r="A1079" i="1" l="1"/>
  <c r="E1080" i="1"/>
  <c r="B1080" i="1"/>
  <c r="F1080" i="1"/>
  <c r="G1080" i="1" s="1"/>
  <c r="C1081" i="1"/>
  <c r="D1080" i="1"/>
  <c r="A1080" i="1" l="1"/>
  <c r="E1081" i="1"/>
  <c r="B1081" i="1"/>
  <c r="C1082" i="1"/>
  <c r="F1081" i="1"/>
  <c r="G1081" i="1" s="1"/>
  <c r="D1081" i="1"/>
  <c r="A1081" i="1" l="1"/>
  <c r="E1082" i="1"/>
  <c r="B1082" i="1"/>
  <c r="F1082" i="1"/>
  <c r="G1082" i="1" s="1"/>
  <c r="C1083" i="1"/>
  <c r="D1082" i="1"/>
  <c r="A1082" i="1" l="1"/>
  <c r="E1083" i="1"/>
  <c r="B1083" i="1"/>
  <c r="F1083" i="1"/>
  <c r="G1083" i="1" s="1"/>
  <c r="D1083" i="1"/>
  <c r="C1084" i="1"/>
  <c r="A1083" i="1" l="1"/>
  <c r="E1084" i="1"/>
  <c r="B1084" i="1"/>
  <c r="F1084" i="1"/>
  <c r="G1084" i="1" s="1"/>
  <c r="D1084" i="1"/>
  <c r="C1085" i="1"/>
  <c r="A1084" i="1" l="1"/>
  <c r="E1085" i="1"/>
  <c r="B1085" i="1"/>
  <c r="F1085" i="1"/>
  <c r="G1085" i="1" s="1"/>
  <c r="C1086" i="1"/>
  <c r="D1085" i="1"/>
  <c r="A1085" i="1" l="1"/>
  <c r="E1086" i="1"/>
  <c r="B1086" i="1"/>
  <c r="D1086" i="1"/>
  <c r="C1087" i="1"/>
  <c r="F1086" i="1"/>
  <c r="G1086" i="1" s="1"/>
  <c r="A1086" i="1" l="1"/>
  <c r="E1087" i="1"/>
  <c r="B1087" i="1"/>
  <c r="F1087" i="1"/>
  <c r="G1087" i="1" s="1"/>
  <c r="C1088" i="1"/>
  <c r="D1087" i="1"/>
  <c r="A1087" i="1" l="1"/>
  <c r="E1088" i="1"/>
  <c r="B1088" i="1"/>
  <c r="C1089" i="1"/>
  <c r="D1088" i="1"/>
  <c r="F1088" i="1"/>
  <c r="G1088" i="1" s="1"/>
  <c r="A1088" i="1" l="1"/>
  <c r="E1089" i="1"/>
  <c r="B1089" i="1"/>
  <c r="D1089" i="1"/>
  <c r="C1090" i="1"/>
  <c r="F1089" i="1"/>
  <c r="G1089" i="1" s="1"/>
  <c r="A1089" i="1" l="1"/>
  <c r="E1090" i="1"/>
  <c r="B1090" i="1"/>
  <c r="C1091" i="1"/>
  <c r="F1090" i="1"/>
  <c r="G1090" i="1" s="1"/>
  <c r="D1090" i="1"/>
  <c r="A1090" i="1" l="1"/>
  <c r="E1091" i="1"/>
  <c r="B1091" i="1"/>
  <c r="D1091" i="1"/>
  <c r="F1091" i="1"/>
  <c r="G1091" i="1" s="1"/>
  <c r="C1092" i="1"/>
  <c r="A1091" i="1" l="1"/>
  <c r="E1092" i="1"/>
  <c r="B1092" i="1"/>
  <c r="D1092" i="1"/>
  <c r="F1092" i="1"/>
  <c r="G1092" i="1" s="1"/>
  <c r="C1093" i="1"/>
  <c r="A1092" i="1" l="1"/>
  <c r="E1093" i="1"/>
  <c r="B1093" i="1"/>
  <c r="C1094" i="1"/>
  <c r="D1093" i="1"/>
  <c r="F1093" i="1"/>
  <c r="G1093" i="1" s="1"/>
  <c r="A1093" i="1" l="1"/>
  <c r="E1094" i="1"/>
  <c r="B1094" i="1"/>
  <c r="D1094" i="1"/>
  <c r="F1094" i="1"/>
  <c r="G1094" i="1" s="1"/>
  <c r="C1095" i="1"/>
  <c r="A1094" i="1" l="1"/>
  <c r="E1095" i="1"/>
  <c r="B1095" i="1"/>
  <c r="C1096" i="1"/>
  <c r="F1095" i="1"/>
  <c r="G1095" i="1" s="1"/>
  <c r="D1095" i="1"/>
  <c r="A1095" i="1" l="1"/>
  <c r="E1096" i="1"/>
  <c r="B1096" i="1"/>
  <c r="F1096" i="1"/>
  <c r="G1096" i="1" s="1"/>
  <c r="C1097" i="1"/>
  <c r="D1096" i="1"/>
  <c r="A1096" i="1" l="1"/>
  <c r="E1097" i="1"/>
  <c r="B1097" i="1"/>
  <c r="F1097" i="1"/>
  <c r="G1097" i="1" s="1"/>
  <c r="D1097" i="1"/>
  <c r="C1098" i="1"/>
  <c r="A1097" i="1" l="1"/>
  <c r="E1098" i="1"/>
  <c r="B1098" i="1"/>
  <c r="D1098" i="1"/>
  <c r="C1099" i="1"/>
  <c r="F1098" i="1"/>
  <c r="G1098" i="1" s="1"/>
  <c r="A1098" i="1" l="1"/>
  <c r="E1099" i="1"/>
  <c r="B1099" i="1"/>
  <c r="C1100" i="1"/>
  <c r="F1099" i="1"/>
  <c r="G1099" i="1" s="1"/>
  <c r="D1099" i="1"/>
  <c r="A1099" i="1" l="1"/>
  <c r="E1100" i="1"/>
  <c r="B1100" i="1"/>
  <c r="F1100" i="1"/>
  <c r="G1100" i="1" s="1"/>
  <c r="D1100" i="1"/>
  <c r="C1101" i="1"/>
  <c r="A1100" i="1" l="1"/>
  <c r="E1101" i="1"/>
  <c r="B1101" i="1"/>
  <c r="F1101" i="1"/>
  <c r="G1101" i="1" s="1"/>
  <c r="C1102" i="1"/>
  <c r="D1101" i="1"/>
  <c r="A1101" i="1" l="1"/>
  <c r="E1102" i="1"/>
  <c r="B1102" i="1"/>
  <c r="C1103" i="1"/>
  <c r="D1102" i="1"/>
  <c r="F1102" i="1"/>
  <c r="G1102" i="1" s="1"/>
  <c r="A1102" i="1" l="1"/>
  <c r="E1103" i="1"/>
  <c r="B1103" i="1"/>
  <c r="C1104" i="1"/>
  <c r="D1103" i="1"/>
  <c r="F1103" i="1"/>
  <c r="G1103" i="1" s="1"/>
  <c r="A1103" i="1" l="1"/>
  <c r="E1104" i="1"/>
  <c r="B1104" i="1"/>
  <c r="C1105" i="1"/>
  <c r="D1104" i="1"/>
  <c r="F1104" i="1"/>
  <c r="G1104" i="1" s="1"/>
  <c r="A1104" i="1" l="1"/>
  <c r="E1105" i="1"/>
  <c r="B1105" i="1"/>
  <c r="F1105" i="1"/>
  <c r="G1105" i="1" s="1"/>
  <c r="D1105" i="1"/>
  <c r="C1106" i="1"/>
  <c r="A1105" i="1" l="1"/>
  <c r="E1106" i="1"/>
  <c r="B1106" i="1"/>
  <c r="F1106" i="1"/>
  <c r="G1106" i="1" s="1"/>
  <c r="D1106" i="1"/>
  <c r="C1107" i="1"/>
  <c r="A1106" i="1" l="1"/>
  <c r="E1107" i="1"/>
  <c r="B1107" i="1"/>
  <c r="F1107" i="1"/>
  <c r="G1107" i="1" s="1"/>
  <c r="D1107" i="1"/>
  <c r="C1108" i="1"/>
  <c r="A1107" i="1" l="1"/>
  <c r="E1108" i="1"/>
  <c r="B1108" i="1"/>
  <c r="D1108" i="1"/>
  <c r="C1109" i="1"/>
  <c r="F1108" i="1"/>
  <c r="G1108" i="1" s="1"/>
  <c r="A1108" i="1" l="1"/>
  <c r="E1109" i="1"/>
  <c r="B1109" i="1"/>
  <c r="D1109" i="1"/>
  <c r="F1109" i="1"/>
  <c r="G1109" i="1" s="1"/>
  <c r="C1110" i="1"/>
  <c r="A1109" i="1" l="1"/>
  <c r="E1110" i="1"/>
  <c r="B1110" i="1"/>
  <c r="D1110" i="1"/>
  <c r="F1110" i="1"/>
  <c r="G1110" i="1" s="1"/>
  <c r="C1111" i="1"/>
  <c r="A1110" i="1" l="1"/>
  <c r="E1111" i="1"/>
  <c r="B1111" i="1"/>
  <c r="F1111" i="1"/>
  <c r="G1111" i="1" s="1"/>
  <c r="C1112" i="1"/>
  <c r="D1111" i="1"/>
  <c r="A1111" i="1" l="1"/>
  <c r="E1112" i="1"/>
  <c r="B1112" i="1"/>
  <c r="C1113" i="1"/>
  <c r="D1112" i="1"/>
  <c r="F1112" i="1"/>
  <c r="G1112" i="1" s="1"/>
  <c r="A1112" i="1" l="1"/>
  <c r="E1113" i="1"/>
  <c r="B1113" i="1"/>
  <c r="F1113" i="1"/>
  <c r="G1113" i="1" s="1"/>
  <c r="D1113" i="1"/>
  <c r="C1114" i="1"/>
  <c r="A1113" i="1" l="1"/>
  <c r="E1114" i="1"/>
  <c r="B1114" i="1"/>
  <c r="F1114" i="1"/>
  <c r="G1114" i="1" s="1"/>
  <c r="D1114" i="1"/>
  <c r="C1115" i="1"/>
  <c r="A1114" i="1" l="1"/>
  <c r="E1115" i="1"/>
  <c r="B1115" i="1"/>
  <c r="D1115" i="1"/>
  <c r="F1115" i="1"/>
  <c r="G1115" i="1" s="1"/>
  <c r="C1116" i="1"/>
  <c r="A1115" i="1" l="1"/>
  <c r="E1116" i="1"/>
  <c r="B1116" i="1"/>
  <c r="C1117" i="1"/>
  <c r="F1116" i="1"/>
  <c r="G1116" i="1" s="1"/>
  <c r="D1116" i="1"/>
  <c r="A1116" i="1" l="1"/>
  <c r="E1117" i="1"/>
  <c r="B1117" i="1"/>
  <c r="F1117" i="1"/>
  <c r="G1117" i="1" s="1"/>
  <c r="D1117" i="1"/>
  <c r="C1118" i="1"/>
  <c r="A1117" i="1" l="1"/>
  <c r="E1118" i="1"/>
  <c r="B1118" i="1"/>
  <c r="C1119" i="1"/>
  <c r="D1118" i="1"/>
  <c r="F1118" i="1"/>
  <c r="G1118" i="1" s="1"/>
  <c r="A1118" i="1" l="1"/>
  <c r="E1119" i="1"/>
  <c r="B1119" i="1"/>
  <c r="C1120" i="1"/>
  <c r="D1119" i="1"/>
  <c r="F1119" i="1"/>
  <c r="G1119" i="1" s="1"/>
  <c r="A1119" i="1" l="1"/>
  <c r="E1120" i="1"/>
  <c r="B1120" i="1"/>
  <c r="F1120" i="1"/>
  <c r="G1120" i="1" s="1"/>
  <c r="C1121" i="1"/>
  <c r="D1120" i="1"/>
  <c r="A1120" i="1" l="1"/>
  <c r="E1121" i="1"/>
  <c r="B1121" i="1"/>
  <c r="D1121" i="1"/>
  <c r="C1122" i="1"/>
  <c r="F1121" i="1"/>
  <c r="G1121" i="1" s="1"/>
  <c r="A1121" i="1" l="1"/>
  <c r="E1122" i="1"/>
  <c r="B1122" i="1"/>
  <c r="F1122" i="1"/>
  <c r="G1122" i="1" s="1"/>
  <c r="C1123" i="1"/>
  <c r="D1122" i="1"/>
  <c r="A1122" i="1" l="1"/>
  <c r="E1123" i="1"/>
  <c r="B1123" i="1"/>
  <c r="F1123" i="1"/>
  <c r="G1123" i="1" s="1"/>
  <c r="C1124" i="1"/>
  <c r="D1123" i="1"/>
  <c r="A1123" i="1" l="1"/>
  <c r="E1124" i="1"/>
  <c r="B1124" i="1"/>
  <c r="C1125" i="1"/>
  <c r="F1124" i="1"/>
  <c r="G1124" i="1" s="1"/>
  <c r="D1124" i="1"/>
  <c r="A1124" i="1" l="1"/>
  <c r="E1125" i="1"/>
  <c r="B1125" i="1"/>
  <c r="C1126" i="1"/>
  <c r="F1125" i="1"/>
  <c r="G1125" i="1" s="1"/>
  <c r="D1125" i="1"/>
  <c r="A1125" i="1" l="1"/>
  <c r="E1126" i="1"/>
  <c r="B1126" i="1"/>
  <c r="C1127" i="1"/>
  <c r="F1126" i="1"/>
  <c r="G1126" i="1" s="1"/>
  <c r="D1126" i="1"/>
  <c r="A1126" i="1" l="1"/>
  <c r="E1127" i="1"/>
  <c r="B1127" i="1"/>
  <c r="F1127" i="1"/>
  <c r="G1127" i="1" s="1"/>
  <c r="D1127" i="1"/>
  <c r="C1128" i="1"/>
  <c r="A1127" i="1" l="1"/>
  <c r="E1128" i="1"/>
  <c r="B1128" i="1"/>
  <c r="F1128" i="1"/>
  <c r="G1128" i="1" s="1"/>
  <c r="D1128" i="1"/>
  <c r="C1129" i="1"/>
  <c r="A1128" i="1" l="1"/>
  <c r="E1129" i="1"/>
  <c r="B1129" i="1"/>
  <c r="D1129" i="1"/>
  <c r="F1129" i="1"/>
  <c r="G1129" i="1" s="1"/>
  <c r="C1130" i="1"/>
  <c r="A1129" i="1" l="1"/>
  <c r="E1130" i="1"/>
  <c r="B1130" i="1"/>
  <c r="C1131" i="1"/>
  <c r="D1130" i="1"/>
  <c r="F1130" i="1"/>
  <c r="G1130" i="1" s="1"/>
  <c r="A1130" i="1" l="1"/>
  <c r="E1131" i="1"/>
  <c r="B1131" i="1"/>
  <c r="C1132" i="1"/>
  <c r="D1131" i="1"/>
  <c r="F1131" i="1"/>
  <c r="G1131" i="1" s="1"/>
  <c r="A1131" i="1" l="1"/>
  <c r="E1132" i="1"/>
  <c r="B1132" i="1"/>
  <c r="D1132" i="1"/>
  <c r="C1133" i="1"/>
  <c r="F1132" i="1"/>
  <c r="G1132" i="1" s="1"/>
  <c r="A1132" i="1" l="1"/>
  <c r="E1133" i="1"/>
  <c r="B1133" i="1"/>
  <c r="D1133" i="1"/>
  <c r="C1134" i="1"/>
  <c r="F1133" i="1"/>
  <c r="G1133" i="1" s="1"/>
  <c r="A1133" i="1" l="1"/>
  <c r="E1134" i="1"/>
  <c r="B1134" i="1"/>
  <c r="C1135" i="1"/>
  <c r="D1134" i="1"/>
  <c r="F1134" i="1"/>
  <c r="G1134" i="1" s="1"/>
  <c r="A1134" i="1" l="1"/>
  <c r="E1135" i="1"/>
  <c r="B1135" i="1"/>
  <c r="F1135" i="1"/>
  <c r="G1135" i="1" s="1"/>
  <c r="D1135" i="1"/>
  <c r="C1136" i="1"/>
  <c r="A1135" i="1" l="1"/>
  <c r="E1136" i="1"/>
  <c r="B1136" i="1"/>
  <c r="C1137" i="1"/>
  <c r="F1136" i="1"/>
  <c r="G1136" i="1" s="1"/>
  <c r="D1136" i="1"/>
  <c r="A1136" i="1" l="1"/>
  <c r="E1137" i="1"/>
  <c r="B1137" i="1"/>
  <c r="F1137" i="1"/>
  <c r="G1137" i="1" s="1"/>
  <c r="D1137" i="1"/>
  <c r="C1138" i="1"/>
  <c r="A1137" i="1" l="1"/>
  <c r="E1138" i="1"/>
  <c r="B1138" i="1"/>
  <c r="D1138" i="1"/>
  <c r="C1139" i="1"/>
  <c r="F1138" i="1"/>
  <c r="G1138" i="1" s="1"/>
  <c r="A1138" i="1" l="1"/>
  <c r="E1139" i="1"/>
  <c r="B1139" i="1"/>
  <c r="D1139" i="1"/>
  <c r="F1139" i="1"/>
  <c r="G1139" i="1" s="1"/>
  <c r="C1140" i="1"/>
  <c r="A1139" i="1" l="1"/>
  <c r="E1140" i="1"/>
  <c r="B1140" i="1"/>
  <c r="C1141" i="1"/>
  <c r="F1140" i="1"/>
  <c r="G1140" i="1" s="1"/>
  <c r="D1140" i="1"/>
  <c r="A1140" i="1" l="1"/>
  <c r="E1141" i="1"/>
  <c r="B1141" i="1"/>
  <c r="F1141" i="1"/>
  <c r="G1141" i="1" s="1"/>
  <c r="C1142" i="1"/>
  <c r="D1141" i="1"/>
  <c r="A1141" i="1" l="1"/>
  <c r="E1142" i="1"/>
  <c r="B1142" i="1"/>
  <c r="C1143" i="1"/>
  <c r="D1142" i="1"/>
  <c r="F1142" i="1"/>
  <c r="G1142" i="1" s="1"/>
  <c r="A1142" i="1" l="1"/>
  <c r="E1143" i="1"/>
  <c r="B1143" i="1"/>
  <c r="F1143" i="1"/>
  <c r="G1143" i="1" s="1"/>
  <c r="C1144" i="1"/>
  <c r="D1143" i="1"/>
  <c r="A1143" i="1" l="1"/>
  <c r="E1144" i="1"/>
  <c r="B1144" i="1"/>
  <c r="C1145" i="1"/>
  <c r="F1144" i="1"/>
  <c r="G1144" i="1" s="1"/>
  <c r="D1144" i="1"/>
  <c r="A1144" i="1" l="1"/>
  <c r="E1145" i="1"/>
  <c r="B1145" i="1"/>
  <c r="D1145" i="1"/>
  <c r="C1146" i="1"/>
  <c r="F1145" i="1"/>
  <c r="G1145" i="1" s="1"/>
  <c r="A1145" i="1" l="1"/>
  <c r="E1146" i="1"/>
  <c r="B1146" i="1"/>
  <c r="C1147" i="1"/>
  <c r="D1146" i="1"/>
  <c r="F1146" i="1"/>
  <c r="G1146" i="1" s="1"/>
  <c r="A1146" i="1" l="1"/>
  <c r="E1147" i="1"/>
  <c r="B1147" i="1"/>
  <c r="F1147" i="1"/>
  <c r="G1147" i="1" s="1"/>
  <c r="D1147" i="1"/>
  <c r="C1148" i="1"/>
  <c r="A1147" i="1" l="1"/>
  <c r="E1148" i="1"/>
  <c r="B1148" i="1"/>
  <c r="D1148" i="1"/>
  <c r="C1149" i="1"/>
  <c r="F1148" i="1"/>
  <c r="G1148" i="1" s="1"/>
  <c r="A1148" i="1" l="1"/>
  <c r="E1149" i="1"/>
  <c r="B1149" i="1"/>
  <c r="C1150" i="1"/>
  <c r="D1149" i="1"/>
  <c r="F1149" i="1"/>
  <c r="G1149" i="1" s="1"/>
  <c r="A1149" i="1" l="1"/>
  <c r="E1150" i="1"/>
  <c r="B1150" i="1"/>
  <c r="D1150" i="1"/>
  <c r="F1150" i="1"/>
  <c r="G1150" i="1" s="1"/>
  <c r="C1151" i="1"/>
  <c r="A1150" i="1" l="1"/>
  <c r="E1151" i="1"/>
  <c r="B1151" i="1"/>
  <c r="C1152" i="1"/>
  <c r="F1151" i="1"/>
  <c r="G1151" i="1" s="1"/>
  <c r="D1151" i="1"/>
  <c r="A1151" i="1" l="1"/>
  <c r="E1152" i="1"/>
  <c r="B1152" i="1"/>
  <c r="C1153" i="1"/>
  <c r="D1152" i="1"/>
  <c r="F1152" i="1"/>
  <c r="G1152" i="1" s="1"/>
  <c r="A1152" i="1" l="1"/>
  <c r="E1153" i="1"/>
  <c r="B1153" i="1"/>
  <c r="D1153" i="1"/>
  <c r="C1154" i="1"/>
  <c r="F1153" i="1"/>
  <c r="G1153" i="1" s="1"/>
  <c r="A1153" i="1" l="1"/>
  <c r="E1154" i="1"/>
  <c r="B1154" i="1"/>
  <c r="C1155" i="1"/>
  <c r="D1154" i="1"/>
  <c r="F1154" i="1"/>
  <c r="G1154" i="1" s="1"/>
  <c r="A1154" i="1" l="1"/>
  <c r="E1155" i="1"/>
  <c r="B1155" i="1"/>
  <c r="F1155" i="1"/>
  <c r="G1155" i="1" s="1"/>
  <c r="D1155" i="1"/>
  <c r="C1156" i="1"/>
  <c r="A1155" i="1" l="1"/>
  <c r="E1156" i="1"/>
  <c r="B1156" i="1"/>
  <c r="D1156" i="1"/>
  <c r="F1156" i="1"/>
  <c r="G1156" i="1" s="1"/>
  <c r="C1157" i="1"/>
  <c r="A1156" i="1" l="1"/>
  <c r="E1157" i="1"/>
  <c r="B1157" i="1"/>
  <c r="F1157" i="1"/>
  <c r="G1157" i="1" s="1"/>
  <c r="D1157" i="1"/>
  <c r="C1158" i="1"/>
  <c r="A1157" i="1" l="1"/>
  <c r="E1158" i="1"/>
  <c r="B1158" i="1"/>
  <c r="D1158" i="1"/>
  <c r="F1158" i="1"/>
  <c r="G1158" i="1" s="1"/>
  <c r="C1159" i="1"/>
  <c r="A1158" i="1" l="1"/>
  <c r="E1159" i="1"/>
  <c r="B1159" i="1"/>
  <c r="F1159" i="1"/>
  <c r="G1159" i="1" s="1"/>
  <c r="D1159" i="1"/>
  <c r="C1160" i="1"/>
  <c r="A1159" i="1" l="1"/>
  <c r="E1160" i="1"/>
  <c r="B1160" i="1"/>
  <c r="C1161" i="1"/>
  <c r="D1160" i="1"/>
  <c r="F1160" i="1"/>
  <c r="G1160" i="1" s="1"/>
  <c r="A1160" i="1" l="1"/>
  <c r="E1161" i="1"/>
  <c r="B1161" i="1"/>
  <c r="D1161" i="1"/>
  <c r="F1161" i="1"/>
  <c r="G1161" i="1" s="1"/>
  <c r="C1162" i="1"/>
  <c r="A1161" i="1" l="1"/>
  <c r="E1162" i="1"/>
  <c r="B1162" i="1"/>
  <c r="D1162" i="1"/>
  <c r="F1162" i="1"/>
  <c r="G1162" i="1" s="1"/>
  <c r="C1163" i="1"/>
  <c r="A1162" i="1" l="1"/>
  <c r="E1163" i="1"/>
  <c r="B1163" i="1"/>
  <c r="D1163" i="1"/>
  <c r="C1164" i="1"/>
  <c r="F1163" i="1"/>
  <c r="G1163" i="1" s="1"/>
  <c r="A1163" i="1" l="1"/>
  <c r="E1164" i="1"/>
  <c r="B1164" i="1"/>
  <c r="C1165" i="1"/>
  <c r="F1164" i="1"/>
  <c r="G1164" i="1" s="1"/>
  <c r="D1164" i="1"/>
  <c r="A1164" i="1" l="1"/>
  <c r="E1165" i="1"/>
  <c r="B1165" i="1"/>
  <c r="D1165" i="1"/>
  <c r="F1165" i="1"/>
  <c r="G1165" i="1" s="1"/>
  <c r="C1166" i="1"/>
  <c r="A1165" i="1" l="1"/>
  <c r="E1166" i="1"/>
  <c r="B1166" i="1"/>
  <c r="F1166" i="1"/>
  <c r="G1166" i="1" s="1"/>
  <c r="D1166" i="1"/>
  <c r="C1167" i="1"/>
  <c r="A1166" i="1" l="1"/>
  <c r="E1167" i="1"/>
  <c r="B1167" i="1"/>
  <c r="F1167" i="1"/>
  <c r="G1167" i="1" s="1"/>
  <c r="D1167" i="1"/>
  <c r="C1168" i="1"/>
  <c r="A1167" i="1" l="1"/>
  <c r="E1168" i="1"/>
  <c r="B1168" i="1"/>
  <c r="C1169" i="1"/>
  <c r="F1168" i="1"/>
  <c r="G1168" i="1" s="1"/>
  <c r="D1168" i="1"/>
  <c r="A1168" i="1" l="1"/>
  <c r="E1169" i="1"/>
  <c r="B1169" i="1"/>
  <c r="D1169" i="1"/>
  <c r="C1170" i="1"/>
  <c r="F1169" i="1"/>
  <c r="G1169" i="1" s="1"/>
  <c r="A1169" i="1" l="1"/>
  <c r="E1170" i="1"/>
  <c r="B1170" i="1"/>
  <c r="D1170" i="1"/>
  <c r="F1170" i="1"/>
  <c r="G1170" i="1" s="1"/>
  <c r="C1171" i="1"/>
  <c r="A1170" i="1" l="1"/>
  <c r="E1171" i="1"/>
  <c r="B1171" i="1"/>
  <c r="C1172" i="1"/>
  <c r="D1171" i="1"/>
  <c r="F1171" i="1"/>
  <c r="G1171" i="1" s="1"/>
  <c r="A1171" i="1" l="1"/>
  <c r="E1172" i="1"/>
  <c r="B1172" i="1"/>
  <c r="C1173" i="1"/>
  <c r="D1172" i="1"/>
  <c r="F1172" i="1"/>
  <c r="G1172" i="1" s="1"/>
  <c r="A1172" i="1" l="1"/>
  <c r="E1173" i="1"/>
  <c r="B1173" i="1"/>
  <c r="F1173" i="1"/>
  <c r="G1173" i="1" s="1"/>
  <c r="D1173" i="1"/>
  <c r="C1174" i="1"/>
  <c r="A1173" i="1" l="1"/>
  <c r="E1174" i="1"/>
  <c r="B1174" i="1"/>
  <c r="F1174" i="1"/>
  <c r="G1174" i="1" s="1"/>
  <c r="C1175" i="1"/>
  <c r="D1174" i="1"/>
  <c r="A1174" i="1" l="1"/>
  <c r="E1175" i="1"/>
  <c r="B1175" i="1"/>
  <c r="F1175" i="1"/>
  <c r="G1175" i="1" s="1"/>
  <c r="D1175" i="1"/>
  <c r="C1176" i="1"/>
  <c r="A1175" i="1" l="1"/>
  <c r="E1176" i="1"/>
  <c r="B1176" i="1"/>
  <c r="C1177" i="1"/>
  <c r="D1176" i="1"/>
  <c r="F1176" i="1"/>
  <c r="G1176" i="1" s="1"/>
  <c r="A1176" i="1" l="1"/>
  <c r="E1177" i="1"/>
  <c r="B1177" i="1"/>
  <c r="D1177" i="1"/>
  <c r="C1178" i="1"/>
  <c r="F1177" i="1"/>
  <c r="G1177" i="1" s="1"/>
  <c r="A1177" i="1" l="1"/>
  <c r="E1178" i="1"/>
  <c r="B1178" i="1"/>
  <c r="F1178" i="1"/>
  <c r="G1178" i="1" s="1"/>
  <c r="C1179" i="1"/>
  <c r="D1178" i="1"/>
  <c r="A1178" i="1" l="1"/>
  <c r="E1179" i="1"/>
  <c r="B1179" i="1"/>
  <c r="C1180" i="1"/>
  <c r="D1179" i="1"/>
  <c r="F1179" i="1"/>
  <c r="G1179" i="1" s="1"/>
  <c r="A1179" i="1" l="1"/>
  <c r="E1180" i="1"/>
  <c r="B1180" i="1"/>
  <c r="D1180" i="1"/>
  <c r="C1181" i="1"/>
  <c r="F1180" i="1"/>
  <c r="G1180" i="1" s="1"/>
  <c r="A1180" i="1" l="1"/>
  <c r="E1181" i="1"/>
  <c r="B1181" i="1"/>
  <c r="F1181" i="1"/>
  <c r="G1181" i="1" s="1"/>
  <c r="C1182" i="1"/>
  <c r="D1181" i="1"/>
  <c r="A1181" i="1" l="1"/>
  <c r="E1182" i="1"/>
  <c r="B1182" i="1"/>
  <c r="C1183" i="1"/>
  <c r="D1182" i="1"/>
  <c r="F1182" i="1"/>
  <c r="G1182" i="1" s="1"/>
  <c r="A1182" i="1" l="1"/>
  <c r="E1183" i="1"/>
  <c r="B1183" i="1"/>
  <c r="D1183" i="1"/>
  <c r="F1183" i="1"/>
  <c r="G1183" i="1" s="1"/>
  <c r="C1184" i="1"/>
  <c r="A1183" i="1" l="1"/>
  <c r="E1184" i="1"/>
  <c r="B1184" i="1"/>
  <c r="D1184" i="1"/>
  <c r="C1185" i="1"/>
  <c r="F1184" i="1"/>
  <c r="G1184" i="1" s="1"/>
  <c r="A1184" i="1" l="1"/>
  <c r="E1185" i="1"/>
  <c r="B1185" i="1"/>
  <c r="C1186" i="1"/>
  <c r="F1185" i="1"/>
  <c r="G1185" i="1" s="1"/>
  <c r="D1185" i="1"/>
  <c r="A1185" i="1" l="1"/>
  <c r="E1186" i="1"/>
  <c r="B1186" i="1"/>
  <c r="C1187" i="1"/>
  <c r="D1186" i="1"/>
  <c r="F1186" i="1"/>
  <c r="G1186" i="1" s="1"/>
  <c r="A1186" i="1" l="1"/>
  <c r="E1187" i="1"/>
  <c r="B1187" i="1"/>
  <c r="F1187" i="1"/>
  <c r="G1187" i="1" s="1"/>
  <c r="C1188" i="1"/>
  <c r="D1187" i="1"/>
  <c r="A1187" i="1" l="1"/>
  <c r="E1188" i="1"/>
  <c r="B1188" i="1"/>
  <c r="F1188" i="1"/>
  <c r="G1188" i="1" s="1"/>
  <c r="C1189" i="1"/>
  <c r="D1188" i="1"/>
  <c r="A1188" i="1" l="1"/>
  <c r="E1189" i="1"/>
  <c r="B1189" i="1"/>
  <c r="C1190" i="1"/>
  <c r="F1189" i="1"/>
  <c r="G1189" i="1" s="1"/>
  <c r="D1189" i="1"/>
  <c r="A1189" i="1" l="1"/>
  <c r="E1190" i="1"/>
  <c r="B1190" i="1"/>
  <c r="C1191" i="1"/>
  <c r="F1190" i="1"/>
  <c r="G1190" i="1" s="1"/>
  <c r="D1190" i="1"/>
  <c r="A1190" i="1" l="1"/>
  <c r="E1191" i="1"/>
  <c r="B1191" i="1"/>
  <c r="D1191" i="1"/>
  <c r="F1191" i="1"/>
  <c r="G1191" i="1" s="1"/>
  <c r="C1192" i="1"/>
  <c r="A1191" i="1" l="1"/>
  <c r="E1192" i="1"/>
  <c r="B1192" i="1"/>
  <c r="C1193" i="1"/>
  <c r="D1192" i="1"/>
  <c r="F1192" i="1"/>
  <c r="G1192" i="1" s="1"/>
  <c r="A1192" i="1" l="1"/>
  <c r="E1193" i="1"/>
  <c r="B1193" i="1"/>
  <c r="D1193" i="1"/>
  <c r="C1194" i="1"/>
  <c r="F1193" i="1"/>
  <c r="G1193" i="1" s="1"/>
  <c r="A1193" i="1" l="1"/>
  <c r="E1194" i="1"/>
  <c r="B1194" i="1"/>
  <c r="C1195" i="1"/>
  <c r="D1194" i="1"/>
  <c r="F1194" i="1"/>
  <c r="G1194" i="1" s="1"/>
  <c r="A1194" i="1" l="1"/>
  <c r="E1195" i="1"/>
  <c r="B1195" i="1"/>
  <c r="D1195" i="1"/>
  <c r="C1196" i="1"/>
  <c r="F1195" i="1"/>
  <c r="G1195" i="1" s="1"/>
  <c r="A1195" i="1" l="1"/>
  <c r="E1196" i="1"/>
  <c r="B1196" i="1"/>
  <c r="C1197" i="1"/>
  <c r="D1196" i="1"/>
  <c r="F1196" i="1"/>
  <c r="G1196" i="1" s="1"/>
  <c r="A1196" i="1" l="1"/>
  <c r="E1197" i="1"/>
  <c r="B1197" i="1"/>
  <c r="D1197" i="1"/>
  <c r="F1197" i="1"/>
  <c r="G1197" i="1" s="1"/>
  <c r="C1198" i="1"/>
  <c r="A1197" i="1" l="1"/>
  <c r="E1198" i="1"/>
  <c r="B1198" i="1"/>
  <c r="D1198" i="1"/>
  <c r="C1199" i="1"/>
  <c r="F1198" i="1"/>
  <c r="G1198" i="1" s="1"/>
  <c r="A1198" i="1" l="1"/>
  <c r="E1199" i="1"/>
  <c r="B1199" i="1"/>
  <c r="D1199" i="1"/>
  <c r="F1199" i="1"/>
  <c r="G1199" i="1" s="1"/>
  <c r="C1200" i="1"/>
  <c r="A1199" i="1" l="1"/>
  <c r="E1200" i="1"/>
  <c r="B1200" i="1"/>
  <c r="F1200" i="1"/>
  <c r="G1200" i="1" s="1"/>
  <c r="C1201" i="1"/>
  <c r="D1200" i="1"/>
  <c r="A1200" i="1" l="1"/>
  <c r="E1201" i="1"/>
  <c r="B1201" i="1"/>
  <c r="C1202" i="1"/>
  <c r="F1201" i="1"/>
  <c r="G1201" i="1" s="1"/>
  <c r="D1201" i="1"/>
  <c r="A1201" i="1" l="1"/>
  <c r="E1202" i="1"/>
  <c r="B1202" i="1"/>
  <c r="F1202" i="1"/>
  <c r="G1202" i="1" s="1"/>
  <c r="D1202" i="1"/>
  <c r="C1203" i="1"/>
  <c r="A1202" i="1" l="1"/>
  <c r="E1203" i="1"/>
  <c r="B1203" i="1"/>
  <c r="D1203" i="1"/>
  <c r="F1203" i="1"/>
  <c r="G1203" i="1" s="1"/>
  <c r="C1204" i="1"/>
  <c r="A1203" i="1" l="1"/>
  <c r="E1204" i="1"/>
  <c r="B1204" i="1"/>
  <c r="F1204" i="1"/>
  <c r="G1204" i="1" s="1"/>
  <c r="D1204" i="1"/>
  <c r="C1205" i="1"/>
  <c r="A1204" i="1" l="1"/>
  <c r="E1205" i="1"/>
  <c r="B1205" i="1"/>
  <c r="F1205" i="1"/>
  <c r="G1205" i="1" s="1"/>
  <c r="D1205" i="1"/>
  <c r="C1206" i="1"/>
  <c r="A1205" i="1" l="1"/>
  <c r="E1206" i="1"/>
  <c r="B1206" i="1"/>
  <c r="F1206" i="1"/>
  <c r="G1206" i="1" s="1"/>
  <c r="D1206" i="1"/>
  <c r="C1207" i="1"/>
  <c r="A1206" i="1" l="1"/>
  <c r="E1207" i="1"/>
  <c r="B1207" i="1"/>
  <c r="C1208" i="1"/>
  <c r="D1207" i="1"/>
  <c r="F1207" i="1"/>
  <c r="G1207" i="1" s="1"/>
  <c r="A1207" i="1" l="1"/>
  <c r="E1208" i="1"/>
  <c r="B1208" i="1"/>
  <c r="F1208" i="1"/>
  <c r="G1208" i="1" s="1"/>
  <c r="D1208" i="1"/>
  <c r="C1209" i="1"/>
  <c r="A1208" i="1" l="1"/>
  <c r="E1209" i="1"/>
  <c r="B1209" i="1"/>
  <c r="C1210" i="1"/>
  <c r="D1209" i="1"/>
  <c r="F1209" i="1"/>
  <c r="G1209" i="1" s="1"/>
  <c r="A1209" i="1" l="1"/>
  <c r="E1210" i="1"/>
  <c r="B1210" i="1"/>
  <c r="D1210" i="1"/>
  <c r="C1211" i="1"/>
  <c r="F1210" i="1"/>
  <c r="G1210" i="1" s="1"/>
  <c r="A1210" i="1" l="1"/>
  <c r="E1211" i="1"/>
  <c r="B1211" i="1"/>
  <c r="F1211" i="1"/>
  <c r="G1211" i="1" s="1"/>
  <c r="D1211" i="1"/>
  <c r="C1212" i="1"/>
  <c r="A1211" i="1" l="1"/>
  <c r="E1212" i="1"/>
  <c r="B1212" i="1"/>
  <c r="C1213" i="1"/>
  <c r="D1212" i="1"/>
  <c r="F1212" i="1"/>
  <c r="G1212" i="1" s="1"/>
  <c r="A1212" i="1" l="1"/>
  <c r="E1213" i="1"/>
  <c r="B1213" i="1"/>
  <c r="D1213" i="1"/>
  <c r="F1213" i="1"/>
  <c r="G1213" i="1" s="1"/>
  <c r="C1214" i="1"/>
  <c r="A1213" i="1" l="1"/>
  <c r="E1214" i="1"/>
  <c r="B1214" i="1"/>
  <c r="D1214" i="1"/>
  <c r="F1214" i="1"/>
  <c r="G1214" i="1" s="1"/>
  <c r="C1215" i="1"/>
  <c r="A1214" i="1" l="1"/>
  <c r="E1215" i="1"/>
  <c r="B1215" i="1"/>
  <c r="D1215" i="1"/>
  <c r="C1216" i="1"/>
  <c r="F1215" i="1"/>
  <c r="G1215" i="1" s="1"/>
  <c r="A1215" i="1" l="1"/>
  <c r="E1216" i="1"/>
  <c r="B1216" i="1"/>
  <c r="C1217" i="1"/>
  <c r="D1216" i="1"/>
  <c r="F1216" i="1"/>
  <c r="G1216" i="1" s="1"/>
  <c r="A1216" i="1" l="1"/>
  <c r="E1217" i="1"/>
  <c r="B1217" i="1"/>
  <c r="F1217" i="1"/>
  <c r="G1217" i="1" s="1"/>
  <c r="C1218" i="1"/>
  <c r="D1217" i="1"/>
  <c r="A1217" i="1" l="1"/>
  <c r="E1218" i="1"/>
  <c r="B1218" i="1"/>
  <c r="F1218" i="1"/>
  <c r="G1218" i="1" s="1"/>
  <c r="C1219" i="1"/>
  <c r="D1218" i="1"/>
  <c r="A1218" i="1" l="1"/>
  <c r="E1219" i="1"/>
  <c r="B1219" i="1"/>
  <c r="F1219" i="1"/>
  <c r="G1219" i="1" s="1"/>
  <c r="D1219" i="1"/>
  <c r="C1220" i="1"/>
  <c r="A1219" i="1" l="1"/>
  <c r="E1220" i="1"/>
  <c r="B1220" i="1"/>
  <c r="F1220" i="1"/>
  <c r="G1220" i="1" s="1"/>
  <c r="C1221" i="1"/>
  <c r="D1220" i="1"/>
  <c r="A1220" i="1" l="1"/>
  <c r="E1221" i="1"/>
  <c r="B1221" i="1"/>
  <c r="D1221" i="1"/>
  <c r="C1222" i="1"/>
  <c r="F1221" i="1"/>
  <c r="G1221" i="1" s="1"/>
  <c r="A1221" i="1" l="1"/>
  <c r="E1222" i="1"/>
  <c r="B1222" i="1"/>
  <c r="D1222" i="1"/>
  <c r="F1222" i="1"/>
  <c r="G1222" i="1" s="1"/>
  <c r="C1223" i="1"/>
  <c r="A1222" i="1" l="1"/>
  <c r="E1223" i="1"/>
  <c r="B1223" i="1"/>
  <c r="C1224" i="1"/>
  <c r="D1223" i="1"/>
  <c r="F1223" i="1"/>
  <c r="G1223" i="1" s="1"/>
  <c r="A1223" i="1" l="1"/>
  <c r="E1224" i="1"/>
  <c r="B1224" i="1"/>
  <c r="F1224" i="1"/>
  <c r="G1224" i="1" s="1"/>
  <c r="C1225" i="1"/>
  <c r="D1224" i="1"/>
  <c r="A1224" i="1" l="1"/>
  <c r="E1225" i="1"/>
  <c r="B1225" i="1"/>
  <c r="C1226" i="1"/>
  <c r="F1225" i="1"/>
  <c r="G1225" i="1" s="1"/>
  <c r="D1225" i="1"/>
  <c r="A1225" i="1" l="1"/>
  <c r="E1226" i="1"/>
  <c r="B1226" i="1"/>
  <c r="D1226" i="1"/>
  <c r="C1227" i="1"/>
  <c r="F1226" i="1"/>
  <c r="G1226" i="1" s="1"/>
  <c r="A1226" i="1" l="1"/>
  <c r="E1227" i="1"/>
  <c r="B1227" i="1"/>
  <c r="D1227" i="1"/>
  <c r="F1227" i="1"/>
  <c r="G1227" i="1" s="1"/>
  <c r="C1228" i="1"/>
  <c r="A1227" i="1" l="1"/>
  <c r="E1228" i="1"/>
  <c r="B1228" i="1"/>
  <c r="F1228" i="1"/>
  <c r="G1228" i="1" s="1"/>
  <c r="C1229" i="1"/>
  <c r="D1228" i="1"/>
  <c r="A1228" i="1" l="1"/>
  <c r="E1229" i="1"/>
  <c r="B1229" i="1"/>
  <c r="C1230" i="1"/>
  <c r="F1229" i="1"/>
  <c r="G1229" i="1" s="1"/>
  <c r="D1229" i="1"/>
  <c r="A1229" i="1" l="1"/>
  <c r="E1230" i="1"/>
  <c r="B1230" i="1"/>
  <c r="C1231" i="1"/>
  <c r="D1230" i="1"/>
  <c r="F1230" i="1"/>
  <c r="G1230" i="1" s="1"/>
  <c r="A1230" i="1" l="1"/>
  <c r="E1231" i="1"/>
  <c r="B1231" i="1"/>
  <c r="D1231" i="1"/>
  <c r="C1232" i="1"/>
  <c r="F1231" i="1"/>
  <c r="G1231" i="1" s="1"/>
  <c r="A1231" i="1" l="1"/>
  <c r="E1232" i="1"/>
  <c r="B1232" i="1"/>
  <c r="F1232" i="1"/>
  <c r="G1232" i="1" s="1"/>
  <c r="C1233" i="1"/>
  <c r="D1232" i="1"/>
  <c r="A1232" i="1" l="1"/>
  <c r="E1233" i="1"/>
  <c r="B1233" i="1"/>
  <c r="C1234" i="1"/>
  <c r="F1233" i="1"/>
  <c r="G1233" i="1" s="1"/>
  <c r="D1233" i="1"/>
  <c r="A1233" i="1" l="1"/>
  <c r="E1234" i="1"/>
  <c r="B1234" i="1"/>
  <c r="C1235" i="1"/>
  <c r="F1234" i="1"/>
  <c r="G1234" i="1" s="1"/>
  <c r="D1234" i="1"/>
  <c r="A1234" i="1" l="1"/>
  <c r="E1235" i="1"/>
  <c r="B1235" i="1"/>
  <c r="D1235" i="1"/>
  <c r="F1235" i="1"/>
  <c r="G1235" i="1" s="1"/>
  <c r="C1236" i="1"/>
  <c r="A1235" i="1" l="1"/>
  <c r="E1236" i="1"/>
  <c r="B1236" i="1"/>
  <c r="D1236" i="1"/>
  <c r="F1236" i="1"/>
  <c r="G1236" i="1" s="1"/>
  <c r="C1237" i="1"/>
  <c r="A1236" i="1" l="1"/>
  <c r="E1237" i="1"/>
  <c r="B1237" i="1"/>
  <c r="F1237" i="1"/>
  <c r="G1237" i="1" s="1"/>
  <c r="D1237" i="1"/>
  <c r="C1238" i="1"/>
  <c r="A1237" i="1" l="1"/>
  <c r="E1238" i="1"/>
  <c r="B1238" i="1"/>
  <c r="C1239" i="1"/>
  <c r="F1238" i="1"/>
  <c r="G1238" i="1" s="1"/>
  <c r="D1238" i="1"/>
  <c r="A1238" i="1" l="1"/>
  <c r="E1239" i="1"/>
  <c r="B1239" i="1"/>
  <c r="F1239" i="1"/>
  <c r="G1239" i="1" s="1"/>
  <c r="C1240" i="1"/>
  <c r="D1239" i="1"/>
  <c r="A1239" i="1" l="1"/>
  <c r="E1240" i="1"/>
  <c r="B1240" i="1"/>
  <c r="F1240" i="1"/>
  <c r="G1240" i="1" s="1"/>
  <c r="D1240" i="1"/>
  <c r="C1241" i="1"/>
  <c r="A1240" i="1" l="1"/>
  <c r="E1241" i="1"/>
  <c r="B1241" i="1"/>
  <c r="F1241" i="1"/>
  <c r="G1241" i="1" s="1"/>
  <c r="D1241" i="1"/>
  <c r="C1242" i="1"/>
  <c r="A1241" i="1" l="1"/>
  <c r="E1242" i="1"/>
  <c r="B1242" i="1"/>
  <c r="D1242" i="1"/>
  <c r="F1242" i="1"/>
  <c r="G1242" i="1" s="1"/>
  <c r="C1243" i="1"/>
  <c r="A1242" i="1" l="1"/>
  <c r="E1243" i="1"/>
  <c r="B1243" i="1"/>
  <c r="D1243" i="1"/>
  <c r="F1243" i="1"/>
  <c r="G1243" i="1" s="1"/>
  <c r="C1244" i="1"/>
  <c r="A1243" i="1" l="1"/>
  <c r="E1244" i="1"/>
  <c r="B1244" i="1"/>
  <c r="F1244" i="1"/>
  <c r="G1244" i="1" s="1"/>
  <c r="D1244" i="1"/>
  <c r="C1245" i="1"/>
  <c r="A1244" i="1" l="1"/>
  <c r="E1245" i="1"/>
  <c r="B1245" i="1"/>
  <c r="C1246" i="1"/>
  <c r="F1245" i="1"/>
  <c r="G1245" i="1" s="1"/>
  <c r="D1245" i="1"/>
  <c r="A1245" i="1" l="1"/>
  <c r="E1246" i="1"/>
  <c r="B1246" i="1"/>
  <c r="F1246" i="1"/>
  <c r="G1246" i="1" s="1"/>
  <c r="D1246" i="1"/>
  <c r="C1247" i="1"/>
  <c r="A1246" i="1" l="1"/>
  <c r="E1247" i="1"/>
  <c r="B1247" i="1"/>
  <c r="D1247" i="1"/>
  <c r="F1247" i="1"/>
  <c r="G1247" i="1" s="1"/>
  <c r="C1248" i="1"/>
  <c r="A1247" i="1" l="1"/>
  <c r="E1248" i="1"/>
  <c r="B1248" i="1"/>
  <c r="F1248" i="1"/>
  <c r="G1248" i="1" s="1"/>
  <c r="D1248" i="1"/>
  <c r="C1249" i="1"/>
  <c r="A1248" i="1" l="1"/>
  <c r="E1249" i="1"/>
  <c r="B1249" i="1"/>
  <c r="C1250" i="1"/>
  <c r="D1249" i="1"/>
  <c r="F1249" i="1"/>
  <c r="G1249" i="1" s="1"/>
  <c r="A1249" i="1" l="1"/>
  <c r="E1250" i="1"/>
  <c r="B1250" i="1"/>
  <c r="D1250" i="1"/>
  <c r="F1250" i="1"/>
  <c r="G1250" i="1" s="1"/>
  <c r="C1251" i="1"/>
  <c r="A1250" i="1" l="1"/>
  <c r="E1251" i="1"/>
  <c r="B1251" i="1"/>
  <c r="C1252" i="1"/>
  <c r="F1251" i="1"/>
  <c r="G1251" i="1" s="1"/>
  <c r="D1251" i="1"/>
  <c r="A1251" i="1" l="1"/>
  <c r="E1252" i="1"/>
  <c r="B1252" i="1"/>
  <c r="F1252" i="1"/>
  <c r="G1252" i="1" s="1"/>
  <c r="D1252" i="1"/>
  <c r="C1253" i="1"/>
  <c r="A1252" i="1" l="1"/>
  <c r="E1253" i="1"/>
  <c r="B1253" i="1"/>
  <c r="N17" i="3" s="1"/>
  <c r="I39" i="3" s="1"/>
  <c r="I42" i="3" s="1"/>
  <c r="F1253" i="1"/>
  <c r="G1253" i="1" s="1"/>
  <c r="D1253" i="1"/>
  <c r="I13" i="3" s="1"/>
  <c r="K3" i="3" s="1"/>
  <c r="A1253" i="1" l="1"/>
  <c r="J8" i="3"/>
  <c r="I8" i="3" s="1"/>
  <c r="N8" i="3"/>
  <c r="N13" i="3"/>
  <c r="C60" i="3"/>
  <c r="B22" i="3" a="1"/>
  <c r="N23" i="3" l="1"/>
  <c r="C40" i="3"/>
  <c r="C56" i="3"/>
  <c r="C47" i="3"/>
  <c r="C51" i="3"/>
  <c r="C55" i="3"/>
  <c r="C41" i="3"/>
  <c r="C57" i="3"/>
  <c r="C48" i="3"/>
  <c r="C50" i="3"/>
  <c r="C54" i="3"/>
  <c r="C42" i="3"/>
  <c r="C58" i="3"/>
  <c r="C53" i="3"/>
  <c r="C43" i="3"/>
  <c r="C59" i="3"/>
  <c r="C49" i="3"/>
  <c r="C44" i="3"/>
  <c r="C45" i="3"/>
  <c r="C46" i="3"/>
  <c r="C52" i="3"/>
  <c r="C36" i="3"/>
  <c r="C35" i="3"/>
  <c r="C38" i="3"/>
  <c r="C39" i="3"/>
  <c r="C37" i="3"/>
  <c r="B22" i="3"/>
  <c r="C22" i="3" s="1"/>
  <c r="C34" i="3"/>
  <c r="C23" i="3"/>
  <c r="C24" i="3"/>
  <c r="C25" i="3"/>
  <c r="C26" i="3"/>
  <c r="C27" i="3"/>
  <c r="C28" i="3"/>
  <c r="C29" i="3"/>
  <c r="C30" i="3"/>
  <c r="C32" i="3"/>
  <c r="C31" i="3"/>
  <c r="C33" i="3"/>
  <c r="I17"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<sst xmlns="http://schemas.openxmlformats.org/spreadsheetml/2006/main" count="103" uniqueCount="102">
  <si>
    <t>Office Furniture, Fixtures, and Equiptment</t>
  </si>
  <si>
    <t>Information Systems</t>
  </si>
  <si>
    <t>Airplanes</t>
  </si>
  <si>
    <t>Vehicles</t>
  </si>
  <si>
    <t>Buses</t>
  </si>
  <si>
    <t>Heavy General Purpose Trucks</t>
  </si>
  <si>
    <t>Trailers</t>
  </si>
  <si>
    <t>Land Improvements</t>
  </si>
  <si>
    <t xml:space="preserve">Construction </t>
  </si>
  <si>
    <t>Drilling - Oil/Gas</t>
  </si>
  <si>
    <t>Cutting of Timber</t>
  </si>
  <si>
    <t>Sawmill Equipment ( permanent structure)</t>
  </si>
  <si>
    <t>Manufacture of Wood Products and Furniture</t>
  </si>
  <si>
    <t>Printing/Publishing</t>
  </si>
  <si>
    <t>Manufacture of Finished Plastic Products</t>
  </si>
  <si>
    <t>Manufacture of Leather products</t>
  </si>
  <si>
    <t>Manufacture of Glass Products</t>
  </si>
  <si>
    <t>Manufacture of Stone and Clay Products</t>
  </si>
  <si>
    <t>Manufacture of Athletics, Jewelry and Other goods</t>
  </si>
  <si>
    <t>Telephone Central Office Equipment</t>
  </si>
  <si>
    <t>Computer-Based Telephone central office Switching Equipment</t>
  </si>
  <si>
    <t>Telephone Station Equipment</t>
  </si>
  <si>
    <t>Telephone Distributiion Plant</t>
  </si>
  <si>
    <t>Radio and TV Broadcasting</t>
  </si>
  <si>
    <t>Electric, Gas, Water, and Steam Utility Services</t>
  </si>
  <si>
    <t>Gas Utility Distribution Facilities:</t>
  </si>
  <si>
    <t>Theme and Amusement Parks:</t>
  </si>
  <si>
    <t>Light General Purpose Trucks</t>
  </si>
  <si>
    <t>Tracker Unites for Use Over-The-Road</t>
  </si>
  <si>
    <t>Asset Class</t>
  </si>
  <si>
    <t>Useful Life</t>
  </si>
  <si>
    <t xml:space="preserve">Type of Asset </t>
  </si>
  <si>
    <t>Depreciation Model</t>
  </si>
  <si>
    <t xml:space="preserve">Cost </t>
  </si>
  <si>
    <t>Estimate Salvage Value</t>
  </si>
  <si>
    <t>Accelerated Double Declining</t>
  </si>
  <si>
    <t>Date Placed In Service</t>
  </si>
  <si>
    <t xml:space="preserve">Useful Life </t>
  </si>
  <si>
    <t>Depreciation Months</t>
  </si>
  <si>
    <t>Depreciation</t>
  </si>
  <si>
    <t>Book Value</t>
  </si>
  <si>
    <t>Month</t>
  </si>
  <si>
    <t>Month End</t>
  </si>
  <si>
    <t>Salvage Value Check</t>
  </si>
  <si>
    <t>Asset Information</t>
  </si>
  <si>
    <t>Asset Identification (Number or Name)</t>
  </si>
  <si>
    <t xml:space="preserve">Current Month </t>
  </si>
  <si>
    <t>Accumulated Depreciation</t>
  </si>
  <si>
    <t>Current Month Expense</t>
  </si>
  <si>
    <t>Percentage Expensed</t>
  </si>
  <si>
    <t xml:space="preserve">Net Book Value </t>
  </si>
  <si>
    <t>Annual Depreciation At A Glance</t>
  </si>
  <si>
    <t>Year To Date Expense</t>
  </si>
  <si>
    <t>Annual Depreciation Rate</t>
  </si>
  <si>
    <t>Remaining Useful Years</t>
  </si>
  <si>
    <t>Sawmill Equipment ( temporary structure)</t>
  </si>
  <si>
    <t>Manufacture of Fabricated Metal Products</t>
  </si>
  <si>
    <t>desks, files, safes, and communications equipment (not included in other classes</t>
  </si>
  <si>
    <t xml:space="preserve">computers and their peripheral equipment used to administer normal business </t>
  </si>
  <si>
    <t>Data Handling Equipment, expect Computers</t>
  </si>
  <si>
    <t>typewriters, calculators, anding machines, copiers and duplicating equipment</t>
  </si>
  <si>
    <t>except those used in commercial carrying of passengers or freights</t>
  </si>
  <si>
    <t>unloaded greater than 13,000 pounds</t>
  </si>
  <si>
    <t>unloaded less than 13,000 pounds</t>
  </si>
  <si>
    <t>improvements/additions such as sidewalks, roads, drainage, sewers, fences..</t>
  </si>
  <si>
    <t>Mining Assets</t>
  </si>
  <si>
    <t>Assets used in mining , quarrying, milling and other preparation of materials</t>
  </si>
  <si>
    <t>Assets used in the Drilling of onshore wells, exploration services, plugging or abandoning</t>
  </si>
  <si>
    <t>Assets used in construction other than railroads</t>
  </si>
  <si>
    <t>Logging Machinery and equipment</t>
  </si>
  <si>
    <t>Production of plywood, hardboard, flooring, veneers, funiture, treatment of poles and timber</t>
  </si>
  <si>
    <t>Letter-press, lithography, gravure or screen. Bookbinding, typesetting, engraving. Publication of newspapers, books and periodicals</t>
  </si>
  <si>
    <t>Assets used in the manufacture of plastic products and the molding of primary plastrics for the trade</t>
  </si>
  <si>
    <t>Assets used in the tanning of finished leather products, footwear, belting, apparel and luggage</t>
  </si>
  <si>
    <t>Production of flat, blown, or pressed products. Window plass, glass containers, glassware and fiberglass</t>
  </si>
  <si>
    <t xml:space="preserve">Includes assets used in the manufacture of concrete and concrete products </t>
  </si>
  <si>
    <t xml:space="preserve">Production of Jewelery , Musical Intruments, Toys and Sporting goods. Motion Picture Tapes, Pens, Penciles , Office and Art Supplies </t>
  </si>
  <si>
    <t xml:space="preserve">Metals cans, tinware, structural metal products, metal stampings </t>
  </si>
  <si>
    <t>Includes central office switching and related equipment</t>
  </si>
  <si>
    <t xml:space="preserve">Computer and peripheral equipment used as telephone central office </t>
  </si>
  <si>
    <t>Teletypwritters, telephones, booths, private exchanges</t>
  </si>
  <si>
    <t>pole lines, cable, aerial wire, underground conduits and comparable equipment</t>
  </si>
  <si>
    <t>Assets used in radio and television broadcasting</t>
  </si>
  <si>
    <t>assets used in the production, transmission and distribution of electricity, gas, steam, or water for sale including related land improvements</t>
  </si>
  <si>
    <t>gas water heaters and gas conversion equipment installed by utility on customers’ premises on a rental basis</t>
  </si>
  <si>
    <t>Distributive Services</t>
  </si>
  <si>
    <t xml:space="preserve">Assets used in wholesale and retail trade and personal and proffesional services </t>
  </si>
  <si>
    <t>Assets used in the provision of entertainment services on payment of a fee or admission charge, as in the operation of bowling alleys, billiard and pool establishments, theaters, concert halls, and miniature golf courses</t>
  </si>
  <si>
    <t>provision of rides, attractions, and amusements in activities dened as theme and amusement parks, and includes appurtenances associated with a ride, attraction, amusement, or theme setting within the park such as ticket booths, facades, shop interiors, and props, special purpose structures, and buildings other than warehouses, administration buildings, hotels, and motels. Includes all land improvements for or in support of park activities</t>
  </si>
  <si>
    <t>Notes</t>
  </si>
  <si>
    <t>Recreation</t>
  </si>
  <si>
    <t>Year</t>
  </si>
  <si>
    <t>Computers</t>
  </si>
  <si>
    <t xml:space="preserve">On the Dashboard upper right square , fill in the assets information </t>
  </si>
  <si>
    <t>From the drop down, choose which depreciation model to use</t>
  </si>
  <si>
    <t>From the drop down, choose the asset class. Asset classed can be added simply by adding them to the bottom of the "useful life" tab</t>
  </si>
  <si>
    <t xml:space="preserve">Only input values into unhighlighted cells </t>
  </si>
  <si>
    <t xml:space="preserve">This workbook is unprotected. Make a copy before changing formula driven cells </t>
  </si>
  <si>
    <t>Adding an asset</t>
  </si>
  <si>
    <t>To Expense</t>
  </si>
  <si>
    <t xml:space="preserve">Simply insert the month of entry into the "current month cell" </t>
  </si>
  <si>
    <t>All information will auto populate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</si>
</sst>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44" formatCode="_(&quot;$&quot;* #,##0.00_);_(&quot;$&quot;* \(#,##0.00\);_(&quot;$&quot;* &quot;-&quot;??_);_(@_)"/>
  </numFmts>
  <fonts count="22"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sz val="12"/>
      <color theme="1"/>
      <name val="Aptos Narrow"/>
      <family val="2"/>
      <scheme val="minor"/>
    </font>
    <font>
      <sz val="14"/>
      <color theme="1"/>
      <name val="Aptos Narrow"/>
      <family val="2"/>
      <scheme val="minor"/>
    </font>
    <font>
      <b/>
      <sz val="18"/>
      <color theme="0"/>
      <name val="Abadi Extra Light"/>
      <family val="2"/>
    </font>
    <font>
      <sz val="11"/>
      <color rgb="FF0000CC"/>
      <name val="Aptos Narrow"/>
      <family val="2"/>
      <scheme val="minor"/>
    </font>
    <font>
      <sz val="11"/>
      <color theme="0" tint="-0.499984740745262"/>
      <name val="Aptos Narrow"/>
      <family val="2"/>
      <scheme val="minor"/>
    </font>
    <font>
      <b/>
      <sz val="14"/>
      <color theme="0"/>
      <name val="Aptos Narrow"/>
      <family val="2"/>
      <scheme val="minor"/>
    </font>
    <font>
      <sz val="14"/>
      <name val="Aptos Narrow"/>
      <family val="2"/>
      <scheme val="minor"/>
    </font>
    <font>
      <b/>
      <sz val="20"/>
      <name val="Abadi Extra Light"/>
      <family val="2"/>
    </font>
    <font>
      <sz val="20"/>
      <color theme="1"/>
      <name val="Aptos Narrow"/>
      <family val="2"/>
      <scheme val="minor"/>
    </font>
    <font>
      <sz val="11"/>
      <color theme="2" tint="-0.249977111117893"/>
      <name val="Aptos Narrow"/>
      <family val="2"/>
      <scheme val="minor"/>
    </font>
    <font>
      <b/>
      <sz val="20"/>
      <color theme="3" tint="9.9978637043366805E-2"/>
      <name val="Abadi Extra Light"/>
      <family val="2"/>
    </font>
    <font>
      <b/>
      <sz val="16"/>
      <color theme="0"/>
      <name val="Aptos Narrow"/>
      <family val="2"/>
      <scheme val="minor"/>
    </font>
    <font>
      <sz val="11"/>
      <color theme="0" tint="-0.14999847407452621"/>
      <name val="Aptos Narrow"/>
      <family val="2"/>
      <scheme val="minor"/>
    </font>
    <font>
      <b/>
      <sz val="24"/>
      <name val="Aptos Narrow"/>
      <family val="2"/>
      <scheme val="minor"/>
    </font>
    <font>
      <sz val="11"/>
      <name val="Aptos Narrow"/>
      <family val="2"/>
      <scheme val="minor"/>
    </font>
    <font>
      <b/>
      <sz val="11"/>
      <color rgb="FFFF0000"/>
      <name val="Aptos Narrow"/>
      <family val="2"/>
      <scheme val="minor"/>
    </font>
    <font>
      <b/>
      <sz val="14"/>
      <color rgb="FFFF0000"/>
      <name val="Aptos Narrow"/>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3" tint="0.249977111117893"/>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74999237037263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86">
    <xf numFmtId="0" fontId="0" fillId="0" borderId="0" xfId="0"/>
    <xf numFmtId="1" fontId="0" fillId="0" borderId="0" xfId="0" applyNumberFormat="1"/>
    <xf numFmtId="0" fontId="0" fillId="0" borderId="0" xfId="0" applyAlignment="1">
      <alignment horizontal="center"/>
    </xf>
    <xf numFmtId="14" fontId="0" fillId="0" borderId="0" xfId="0" applyNumberFormat="1"/>
    <xf numFmtId="8" fontId="0" fillId="0" borderId="0" xfId="0" applyNumberFormat="1"/>
    <xf numFmtId="1" fontId="3" fillId="2" borderId="0" xfId="0" applyNumberFormat="1" applyFont="1" applyFill="1" applyAlignment="1">
      <alignment horizontal="center"/>
    </xf>
    <xf numFmtId="0" fontId="3" fillId="2" borderId="0" xfId="0" applyFont="1" applyFill="1" applyAlignment="1">
      <alignment horizontal="center"/>
    </xf>
    <xf numFmtId="1" fontId="0" fillId="0" borderId="1" xfId="0" applyNumberFormat="1" applyBorder="1"/>
    <xf numFmtId="14" fontId="0" fillId="0" borderId="1" xfId="0" applyNumberFormat="1" applyBorder="1"/>
    <xf numFmtId="44" fontId="0" fillId="0" borderId="1" xfId="1" applyFont="1" applyBorder="1"/>
    <xf numFmtId="44" fontId="0" fillId="0" borderId="1" xfId="0" applyNumberFormat="1" applyBorder="1"/>
    <xf numFmtId="0" fontId="0" fillId="0" borderId="1" xfId="0" applyBorder="1" applyAlignment="1">
      <alignment horizontal="center"/>
    </xf>
    <xf numFmtId="0" fontId="7" fillId="3" borderId="0" xfId="0" applyFont="1" applyFill="1"/>
    <xf numFmtId="0" fontId="9" fillId="0" borderId="0" xfId="0" applyFont="1"/>
    <xf numFmtId="0" fontId="0" fillId="4" borderId="0" xfId="0" applyFill="1"/>
    <xf numFmtId="0" fontId="14" fillId="4" borderId="0" xfId="0" applyFont="1" applyFill="1"/>
    <xf numFmtId="0" fontId="4" fillId="0" borderId="0" xfId="0" applyFont="1"/>
    <xf numFmtId="44" fontId="4" fillId="0" borderId="0" xfId="0" applyNumberFormat="1" applyFont="1"/>
    <xf numFmtId="44" fontId="4" fillId="0" borderId="0" xfId="1" applyFont="1"/>
    <xf numFmtId="0" fontId="0" fillId="4" borderId="6" xfId="0" applyFill="1" applyBorder="1"/>
    <xf numFmtId="44" fontId="14" fillId="4" borderId="0" xfId="0" applyNumberFormat="1" applyFont="1"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2" fillId="4" borderId="0" xfId="0" applyFont="1" applyFill="1" applyAlignment="1">
      <alignment horizontal="center"/>
    </xf>
    <xf numFmtId="44" fontId="2" fillId="4" borderId="0" xfId="1" applyFont="1" applyFill="1" applyBorder="1"/>
    <xf numFmtId="44" fontId="0" fillId="4" borderId="0" xfId="0" applyNumberFormat="1" applyFill="1"/>
    <xf numFmtId="0" fontId="2" fillId="4" borderId="0" xfId="0" applyFont="1" applyFill="1"/>
    <xf numFmtId="0" fontId="4" fillId="4" borderId="0" xfId="0" applyFont="1" applyFill="1" applyAlignment="1">
      <alignment horizontal="center"/>
    </xf>
    <xf numFmtId="0" fontId="4" fillId="4" borderId="0" xfId="0" applyFont="1" applyFill="1"/>
    <xf numFmtId="0" fontId="0" fillId="4" borderId="0" xfId="0" applyFill="1" applyAlignment="1">
      <alignment horizontal="center"/>
    </xf>
    <xf numFmtId="0" fontId="0" fillId="4" borderId="7" xfId="0" applyFill="1" applyBorder="1"/>
    <xf numFmtId="0" fontId="0" fillId="4" borderId="8" xfId="0" applyFill="1" applyBorder="1" applyAlignment="1">
      <alignment horizontal="center"/>
    </xf>
    <xf numFmtId="0" fontId="0" fillId="4" borderId="8" xfId="0" applyFill="1" applyBorder="1"/>
    <xf numFmtId="0" fontId="0" fillId="4" borderId="9" xfId="0" applyFill="1" applyBorder="1"/>
    <xf numFmtId="0" fontId="0" fillId="5" borderId="2" xfId="0" applyFill="1" applyBorder="1"/>
    <xf numFmtId="0" fontId="0" fillId="5" borderId="3" xfId="0" applyFill="1" applyBorder="1"/>
    <xf numFmtId="14" fontId="0" fillId="5" borderId="3" xfId="0" applyNumberFormat="1" applyFill="1" applyBorder="1"/>
    <xf numFmtId="0" fontId="0" fillId="5" borderId="4" xfId="0" applyFill="1" applyBorder="1"/>
    <xf numFmtId="0" fontId="0" fillId="5" borderId="5" xfId="0" applyFill="1" applyBorder="1"/>
    <xf numFmtId="0" fontId="11" fillId="5" borderId="0" xfId="0" applyFont="1" applyFill="1"/>
    <xf numFmtId="0" fontId="0" fillId="5" borderId="6" xfId="0" applyFill="1" applyBorder="1"/>
    <xf numFmtId="0" fontId="0" fillId="5" borderId="0" xfId="0" applyFill="1"/>
    <xf numFmtId="0" fontId="15" fillId="5" borderId="0" xfId="0" applyFont="1" applyFill="1"/>
    <xf numFmtId="0" fontId="6" fillId="5" borderId="6" xfId="0" applyFont="1" applyFill="1" applyBorder="1"/>
    <xf numFmtId="0" fontId="6" fillId="5" borderId="0" xfId="0" applyFont="1" applyFill="1"/>
    <xf numFmtId="0" fontId="13" fillId="5" borderId="0" xfId="0" applyFont="1" applyFill="1"/>
    <xf numFmtId="0" fontId="0" fillId="5" borderId="7" xfId="0" applyFill="1" applyBorder="1"/>
    <xf numFmtId="0" fontId="0" fillId="5" borderId="8" xfId="0" applyFill="1" applyBorder="1"/>
    <xf numFmtId="0" fontId="0" fillId="5" borderId="9" xfId="0" applyFill="1" applyBorder="1"/>
    <xf numFmtId="44" fontId="16" fillId="2" borderId="1" xfId="1" applyFont="1" applyFill="1" applyBorder="1" applyAlignment="1">
      <alignment horizontal="left"/>
    </xf>
    <xf numFmtId="44" fontId="16" fillId="2" borderId="1" xfId="0" applyNumberFormat="1" applyFont="1" applyFill="1" applyBorder="1" applyAlignment="1">
      <alignment horizontal="center"/>
    </xf>
    <xf numFmtId="10" fontId="16" fillId="2" borderId="11" xfId="2" applyNumberFormat="1" applyFont="1" applyFill="1" applyBorder="1" applyAlignment="1">
      <alignment horizontal="center"/>
    </xf>
    <xf numFmtId="0" fontId="17" fillId="5" borderId="0" xfId="0" applyFont="1" applyFill="1"/>
    <xf numFmtId="14" fontId="0" fillId="6" borderId="1" xfId="0" applyNumberFormat="1" applyFill="1" applyBorder="1"/>
    <xf numFmtId="0" fontId="5" fillId="5" borderId="0" xfId="0" applyFont="1" applyFill="1"/>
    <xf numFmtId="14" fontId="0" fillId="5" borderId="0" xfId="0" applyNumberFormat="1" applyFill="1"/>
    <xf numFmtId="1" fontId="0" fillId="5" borderId="0" xfId="0" applyNumberFormat="1" applyFill="1" applyAlignment="1">
      <alignment horizontal="center"/>
    </xf>
    <xf numFmtId="44" fontId="8" fillId="5" borderId="12" xfId="0" applyNumberFormat="1" applyFont="1" applyFill="1" applyBorder="1"/>
    <xf numFmtId="44" fontId="0" fillId="6" borderId="1" xfId="1" applyFont="1" applyFill="1" applyBorder="1"/>
    <xf numFmtId="14" fontId="0" fillId="6" borderId="1" xfId="0" applyNumberFormat="1" applyFill="1" applyBorder="1" applyAlignment="1">
      <alignment horizontal="center"/>
    </xf>
    <xf numFmtId="1" fontId="0" fillId="4" borderId="0" xfId="0" applyNumberFormat="1" applyFill="1"/>
    <xf numFmtId="1" fontId="16" fillId="2" borderId="11" xfId="2" applyNumberFormat="1" applyFont="1" applyFill="1" applyBorder="1" applyAlignment="1">
      <alignment horizontal="center"/>
    </xf>
    <xf numFmtId="1" fontId="14" fillId="4" borderId="0" xfId="0" applyNumberFormat="1" applyFont="1" applyFill="1"/>
    <xf numFmtId="0" fontId="13" fillId="4" borderId="0" xfId="0" applyFont="1" applyFill="1" applyAlignment="1">
      <alignment vertical="center"/>
    </xf>
    <xf numFmtId="0" fontId="3" fillId="7" borderId="0" xfId="0" applyFont="1" applyFill="1"/>
    <xf numFmtId="0" fontId="3" fillId="7" borderId="0" xfId="0" applyFont="1" applyFill="1" applyAlignment="1">
      <alignment horizontal="center"/>
    </xf>
    <xf numFmtId="0" fontId="20" fillId="0" borderId="0" xfId="0" applyFont="1"/>
    <xf numFmtId="0" fontId="21" fillId="0" borderId="0" xfId="0" applyFont="1"/>
    <xf numFmtId="0" fontId="19" fillId="7" borderId="0" xfId="0" applyFont="1" applyFill="1"/>
    <xf numFmtId="0" fontId="0" fillId="7" borderId="0" xfId="0" applyFill="1"/>
    <xf numFmtId="9" fontId="18" fillId="5" borderId="0" xfId="2" applyFont="1" applyFill="1" applyBorder="1" applyAlignment="1">
      <alignment horizontal="center"/>
    </xf>
    <xf numFmtId="0" fontId="13" fillId="4" borderId="0" xfId="0" applyFont="1" applyFill="1" applyAlignment="1">
      <alignment horizontal="center" vertical="center"/>
    </xf>
    <xf numFmtId="0" fontId="15" fillId="5" borderId="0" xfId="0" applyFont="1" applyFill="1" applyAlignment="1">
      <alignment horizontal="center"/>
    </xf>
    <xf numFmtId="0" fontId="12" fillId="5" borderId="0" xfId="0" applyFont="1" applyFill="1" applyAlignment="1">
      <alignment horizontal="center"/>
    </xf>
    <xf numFmtId="9" fontId="10" fillId="5" borderId="0" xfId="2" applyFont="1" applyFill="1" applyBorder="1" applyAlignment="1">
      <alignment horizontal="center"/>
    </xf>
    <xf numFmtId="0" fontId="15" fillId="5" borderId="0" xfId="0" applyFont="1" applyFill="1" applyAlignment="1">
      <alignment horizontal="left"/>
    </xf>
    <xf numFmtId="0" fontId="11" fillId="5" borderId="10" xfId="0" applyFont="1" applyFill="1" applyBorder="1" applyAlignment="1">
      <alignment horizontal="left"/>
    </xf>
    <xf numFmtId="0" fontId="11" fillId="5" borderId="0" xfId="0" applyFont="1" applyFill="1" applyAlignment="1">
      <alignment horizontal="left"/>
    </xf>
    <xf numFmtId="0" fontId="0" fillId="6" borderId="13" xfId="0" applyFill="1" applyBorder="1" applyAlignment="1">
      <alignment horizontal="center"/>
    </xf>
    <xf numFmtId="0" fontId="0" fillId="6" borderId="14" xfId="0" applyFill="1" applyBorder="1" applyAlignment="1">
      <alignment horizontal="center"/>
    </xf>
    <xf numFmtId="0" fontId="0" fillId="6" borderId="13" xfId="0" applyFill="1" applyBorder="1" applyAlignment="1">
      <alignment horizontal="center" vertical="center"/>
    </xf>
    <xf numFmtId="0" fontId="0" fillId="6" borderId="15" xfId="0" applyFill="1" applyBorder="1" applyAlignment="1">
      <alignment horizontal="center" vertical="center"/>
    </xf>
    <xf numFmtId="0" fontId="0" fillId="6" borderId="14" xfId="0" applyFill="1" applyBorder="1" applyAlignment="1">
      <alignment horizontal="center" vertical="center"/>
    </xf>
    <xf numFmtId="0" fontId="0" fillId="6" borderId="15" xfId="0" applyFill="1" applyBorder="1" applyAlignment="1">
      <alignment horizontal="center"/>
    </xf>
  </cellXfs>
  <cellStyles count="3">
    <cellStyle name="Currency" xfId="1" builtinId="4"/>
    <cellStyle name="Normal" xfId="0" builtinId="0"/>
    <cellStyle name="Percent" xfId="2" builtinId="5"/>
  </cellStyles>
  <dxfs count="3">
    <dxf>
      <fill>
        <patternFill>
          <bgColor rgb="FFFFFF99"/>
        </patternFill>
      </fill>
    </dxf>
    <dxf>
      <fill>
        <patternFill>
          <bgColor rgb="FFFFFF99"/>
        </patternFill>
      </fill>
    </dxf>
    <dxf>
      <fill>
        <patternFill>
          <bgColor theme="9" tint="0.59996337778862885"/>
        </patternFill>
      </fill>
    </dxf>
  </dxfs>
  <tableStyles count="0" defaultTableStyle="TableStyleMedium2" defaultPivotStyle="PivotStyleLight16"/>
  <colors>
    <mruColors>
      <color rgb="FFFFFF99"/>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Expensed vs</a:t>
            </a:r>
            <a:r>
              <a:rPr lang="en-US" baseline="0"/>
              <a:t> Remaining</a:t>
            </a:r>
            <a:endParaRPr lang="en-US"/>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pieChart>
        <c:varyColors val="1"/>
        <c:ser>
          <c:idx val="0"/>
          <c:order val="0"/>
          <c:explosion val="1"/>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6-67A0-4AF3-AAFD-667CDB0DE1E7}"/>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67A0-4AF3-AAFD-667CDB0DE1E7}"/>
              </c:ext>
            </c:extLst>
          </c:dPt>
          <c:dLbls>
            <c:dLbl>
              <c:idx val="0"/>
              <c:dLblPos val="ct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67A0-4AF3-AAFD-667CDB0DE1E7}"/>
                </c:ext>
              </c:extLst>
            </c:dLbl>
            <c:dLbl>
              <c:idx val="1"/>
              <c:dLblPos val="ct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67A0-4AF3-AAFD-667CDB0DE1E7}"/>
                </c:ext>
              </c:extLst>
            </c:dLbl>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lt1">
                        <a:lumMod val="85000"/>
                      </a:schemeClr>
                    </a:solidFill>
                    <a:latin typeface="+mn-lt"/>
                    <a:ea typeface="+mn-ea"/>
                    <a:cs typeface="+mn-cs"/>
                  </a:defRPr>
                </a:pPr>
                <a:endParaRPr lang="en-US"/>
              </a:p>
            </c:txPr>
            <c:dLblPos val="ctr"/>
            <c:showLegendKey val="0"/>
            <c:showVal val="0"/>
            <c:showCatName val="0"/>
            <c:showSerName val="0"/>
            <c:showPercent val="0"/>
            <c:showBubbleSize val="0"/>
            <c:extLst>
              <c:ext xmlns:c15="http://schemas.microsoft.com/office/drawing/2012/chart" uri="{CE6537A1-D6FC-4f65-9D91-7224C49458BB}"/>
            </c:extLst>
          </c:dLbls>
          <c:val>
            <c:numRef>
              <c:f>DashBoard!$M$23:$N$23</c:f>
              <c:numCache>
                <c:formatCode>_("$"* #,##0.00_);_("$"* \(#,##0.00\);_("$"* "-"??_);_(@_)</c:formatCode>
                <c:ptCount val="2"/>
                <c:pt idx="0" formatCode="General">
                  <c:v>9000</c:v>
                </c:pt>
                <c:pt idx="1">
                  <c:v>2617.9348633020136</c:v>
                </c:pt>
              </c:numCache>
            </c:numRef>
          </c:val>
          <c:extLst>
            <c:ext xmlns:c16="http://schemas.microsoft.com/office/drawing/2014/chart" uri="{C3380CC4-5D6E-409C-BE32-E72D297353CC}">
              <c16:uniqueId val="{00000005-67A0-4AF3-AAFD-667CDB0DE1E7}"/>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50800">
      <a:solidFill>
        <a:schemeClr val="accent1">
          <a:lumMod val="20000"/>
          <a:lumOff val="80000"/>
          <a:alpha val="96000"/>
        </a:schemeClr>
      </a:solidFill>
    </a:ln>
    <a:effectLst>
      <a:outerShdw blurRad="76200" dir="13500000" sy="23000" kx="1200000" algn="br" rotWithShape="0">
        <a:prstClr val="black">
          <a:alpha val="20000"/>
        </a:prstClr>
      </a:outerShdw>
      <a:softEdge rad="114300"/>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r>
              <a:rPr lang="en-US"/>
              <a:t>Depreciation Per Year</a:t>
            </a:r>
          </a:p>
        </c:rich>
      </c:tx>
      <c:overlay val="0"/>
      <c:spPr>
        <a:noFill/>
        <a:ln>
          <a:noFill/>
        </a:ln>
        <a:effectLst/>
      </c:spPr>
      <c:txPr>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endParaRPr lang="en-US"/>
        </a:p>
      </c:txPr>
    </c:title>
    <c:autoTitleDeleted val="0"/>
    <c:plotArea>
      <c:layout>
        <c:manualLayout>
          <c:layoutTarget val="inner"/>
          <c:xMode val="edge"/>
          <c:yMode val="edge"/>
          <c:x val="0.15094225721784776"/>
          <c:y val="7.407407407407407E-2"/>
          <c:w val="0.80461329833770778"/>
          <c:h val="0.84204505686789155"/>
        </c:manualLayout>
      </c:layout>
      <c:lineChart>
        <c:grouping val="stacked"/>
        <c:varyColors val="0"/>
        <c:ser>
          <c:idx val="0"/>
          <c:order val="0"/>
          <c:spPr>
            <a:ln w="34925" cap="rnd">
              <a:solidFill>
                <a:schemeClr val="lt1"/>
              </a:solidFill>
              <a:round/>
            </a:ln>
            <a:effectLst>
              <a:outerShdw dist="25400" dir="2700000" algn="tl" rotWithShape="0">
                <a:schemeClr val="accent1"/>
              </a:outerShdw>
            </a:effectLst>
          </c:spPr>
          <c:marker>
            <c:symbol val="none"/>
          </c:marker>
          <c:cat>
            <c:numRef>
              <c:f>DashBoard!$B$22:$B$28</c:f>
              <c:numCache>
                <c:formatCode>General</c:formatCode>
                <c:ptCount val="7"/>
                <c:pt idx="0">
                  <c:v>2025</c:v>
                </c:pt>
                <c:pt idx="1">
                  <c:v>2026</c:v>
                </c:pt>
                <c:pt idx="2">
                  <c:v>2027</c:v>
                </c:pt>
                <c:pt idx="3">
                  <c:v>2028</c:v>
                </c:pt>
                <c:pt idx="4">
                  <c:v>2029</c:v>
                </c:pt>
                <c:pt idx="5">
                  <c:v>2030</c:v>
                </c:pt>
                <c:pt idx="6">
                  <c:v>2031</c:v>
                </c:pt>
              </c:numCache>
            </c:numRef>
          </c:cat>
          <c:val>
            <c:numRef>
              <c:f>DashBoard!$C$22:$C$28</c:f>
              <c:numCache>
                <c:formatCode>_("$"* #,##0.00_);_("$"* \(#,##0.00\);_("$"* "-"??_);_(@_)</c:formatCode>
                <c:ptCount val="7"/>
                <c:pt idx="0">
                  <c:v>2550.3896969395955</c:v>
                </c:pt>
                <c:pt idx="1">
                  <c:v>2289.6293816925572</c:v>
                </c:pt>
                <c:pt idx="2">
                  <c:v>1632.870385481704</c:v>
                </c:pt>
                <c:pt idx="3">
                  <c:v>1164.4966286256304</c:v>
                </c:pt>
                <c:pt idx="4">
                  <c:v>830.47154883663188</c:v>
                </c:pt>
                <c:pt idx="5">
                  <c:v>592.25847157762621</c:v>
                </c:pt>
                <c:pt idx="6">
                  <c:v>156.91994779339538</c:v>
                </c:pt>
              </c:numCache>
            </c:numRef>
          </c:val>
          <c:smooth val="0"/>
          <c:extLst>
            <c:ext xmlns:c16="http://schemas.microsoft.com/office/drawing/2014/chart" uri="{C3380CC4-5D6E-409C-BE32-E72D297353CC}">
              <c16:uniqueId val="{00000004-7F73-436D-AA4A-66CD27287BBB}"/>
            </c:ext>
          </c:extLst>
        </c:ser>
        <c:dLbls>
          <c:showLegendKey val="0"/>
          <c:showVal val="0"/>
          <c:showCatName val="0"/>
          <c:showSerName val="0"/>
          <c:showPercent val="0"/>
          <c:showBubbleSize val="0"/>
        </c:dLbls>
        <c:dropLines>
          <c:spPr>
            <a:ln w="9525" cap="flat" cmpd="sng" algn="ctr">
              <a:gradFill>
                <a:gsLst>
                  <a:gs pos="0">
                    <a:schemeClr val="lt1"/>
                  </a:gs>
                  <a:gs pos="100000">
                    <a:schemeClr val="lt1">
                      <a:alpha val="0"/>
                    </a:schemeClr>
                  </a:gs>
                </a:gsLst>
                <a:lin ang="5400000" scaled="0"/>
              </a:gradFill>
              <a:round/>
            </a:ln>
            <a:effectLst/>
          </c:spPr>
        </c:dropLines>
        <c:smooth val="0"/>
        <c:axId val="992539055"/>
        <c:axId val="992538575"/>
      </c:lineChart>
      <c:catAx>
        <c:axId val="992539055"/>
        <c:scaling>
          <c:orientation val="minMax"/>
        </c:scaling>
        <c:delete val="0"/>
        <c:axPos val="b"/>
        <c:numFmt formatCode="General" sourceLinked="1"/>
        <c:majorTickMark val="out"/>
        <c:minorTickMark val="none"/>
        <c:tickLblPos val="nextTo"/>
        <c:spPr>
          <a:noFill/>
          <a:ln w="12700" cap="flat" cmpd="sng" algn="ctr">
            <a:solidFill>
              <a:schemeClr val="lt1"/>
            </a:solidFill>
            <a:round/>
          </a:ln>
          <a:effectLst/>
        </c:spPr>
        <c:txPr>
          <a:bodyPr rot="-60000000" spcFirstLastPara="1" vertOverflow="ellipsis" vert="horz" wrap="square" anchor="ctr" anchorCtr="1"/>
          <a:lstStyle/>
          <a:p>
            <a:pPr>
              <a:defRPr sz="900" b="0" i="0" u="none" strike="noStrike" kern="1200" spc="100" baseline="0">
                <a:solidFill>
                  <a:schemeClr val="lt1"/>
                </a:solidFill>
                <a:latin typeface="+mn-lt"/>
                <a:ea typeface="+mn-ea"/>
                <a:cs typeface="+mn-cs"/>
              </a:defRPr>
            </a:pPr>
            <a:endParaRPr lang="en-US"/>
          </a:p>
        </c:txPr>
        <c:crossAx val="992538575"/>
        <c:crosses val="autoZero"/>
        <c:auto val="1"/>
        <c:lblAlgn val="ctr"/>
        <c:lblOffset val="100"/>
        <c:noMultiLvlLbl val="0"/>
      </c:catAx>
      <c:valAx>
        <c:axId val="992538575"/>
        <c:scaling>
          <c:orientation val="minMax"/>
        </c:scaling>
        <c:delete val="0"/>
        <c:axPos val="l"/>
        <c:numFmt formatCode="_(&quot;$&quot;* #,##0.00_);_(&quot;$&quot;* \(#,##0.00\);_(&quot;$&quot;*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solidFill>
                <a:latin typeface="+mn-lt"/>
                <a:ea typeface="+mn-ea"/>
                <a:cs typeface="+mn-cs"/>
              </a:defRPr>
            </a:pPr>
            <a:endParaRPr lang="en-US"/>
          </a:p>
        </c:txPr>
        <c:crossAx val="992539055"/>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gradFill>
      <a:gsLst>
        <a:gs pos="96503">
          <a:schemeClr val="tx2">
            <a:lumMod val="75000"/>
            <a:lumOff val="25000"/>
          </a:schemeClr>
        </a:gs>
        <a:gs pos="0">
          <a:schemeClr val="tx2">
            <a:lumMod val="25000"/>
            <a:lumOff val="75000"/>
          </a:schemeClr>
        </a:gs>
        <a:gs pos="26000">
          <a:schemeClr val="tx2">
            <a:lumMod val="50000"/>
            <a:lumOff val="50000"/>
          </a:schemeClr>
        </a:gs>
        <a:gs pos="62000">
          <a:schemeClr val="tx2">
            <a:lumMod val="75000"/>
            <a:lumOff val="25000"/>
          </a:schemeClr>
        </a:gs>
        <a:gs pos="86000">
          <a:schemeClr val="tx2">
            <a:lumMod val="75000"/>
            <a:lumOff val="25000"/>
          </a:schemeClr>
        </a:gs>
      </a:gsLst>
      <a:lin ang="5400000" scaled="1"/>
    </a:gradFill>
    <a:ln w="9525" cap="flat" cmpd="sng" algn="ctr">
      <a:gradFill>
        <a:gsLst>
          <a:gs pos="0">
            <a:schemeClr val="accent1">
              <a:lumMod val="5000"/>
              <a:lumOff val="95000"/>
            </a:schemeClr>
          </a:gs>
          <a:gs pos="69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round/>
    </a:ln>
    <a:effectLst>
      <a:glow>
        <a:schemeClr val="accent1"/>
      </a:glow>
      <a:outerShdw blurRad="76200" dir="13500000" sy="23000" kx="1200000" algn="br" rotWithShape="0">
        <a:prstClr val="black">
          <a:alpha val="20000"/>
        </a:prstClr>
      </a:outerShdw>
      <a:softEdge rad="63500"/>
    </a:effectLst>
    <a:scene3d>
      <a:camera prst="orthographicFront"/>
      <a:lightRig rig="freezing" dir="t">
        <a:rot lat="0" lon="0" rev="6000000"/>
      </a:lightRig>
    </a:scene3d>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7">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29">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12700" cap="flat" cmpd="sng" algn="ctr">
        <a:solidFill>
          <a:schemeClr val="lt1"/>
        </a:solidFill>
        <a:round/>
      </a:ln>
    </cs:spPr>
    <cs:defRPr sz="900" kern="1200" spc="10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effectRef idx="0"/>
    <cs:fontRef idx="minor">
      <a:schemeClr val="lt1"/>
    </cs:fontRef>
    <cs:defRPr sz="900" b="1"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fillRef idx="0"/>
    <cs:effectRef idx="0"/>
    <cs:fontRef idx="minor">
      <a:schemeClr val="dk1"/>
    </cs:fontRef>
    <cs:spPr>
      <a:ln w="9525" cap="flat" cmpd="sng" algn="ctr">
        <a:gradFill>
          <a:gsLst>
            <a:gs pos="0">
              <a:schemeClr val="lt1"/>
            </a:gs>
            <a:gs pos="100000">
              <a:schemeClr val="lt1">
                <a:alpha val="0"/>
              </a:schemeClr>
            </a:gs>
          </a:gsLst>
          <a:lin ang="5400000" scaled="0"/>
        </a:gradFill>
        <a:round/>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11</xdr:col>
      <xdr:colOff>163286</xdr:colOff>
      <xdr:row>19</xdr:row>
      <xdr:rowOff>152401</xdr:rowOff>
    </xdr:from>
    <xdr:to>
      <xdr:col>14</xdr:col>
      <xdr:colOff>511629</xdr:colOff>
      <xdr:row>33</xdr:row>
      <xdr:rowOff>92530</xdr:rowOff>
    </xdr:to>
    <xdr:graphicFrame macro="">
      <xdr:nvGraphicFramePr>
        <xdr:cNvPr id="6" name="Chart 5">
          <a:extLst>
            <a:ext uri="{FF2B5EF4-FFF2-40B4-BE49-F238E27FC236}">
              <a16:creationId xmlns:a16="http://schemas.microsoft.com/office/drawing/2014/main" id="{12BD9FAE-4B62-CCC1-8EC8-4372C1A655A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370115</xdr:colOff>
      <xdr:row>19</xdr:row>
      <xdr:rowOff>103415</xdr:rowOff>
    </xdr:from>
    <xdr:to>
      <xdr:col>10</xdr:col>
      <xdr:colOff>555172</xdr:colOff>
      <xdr:row>33</xdr:row>
      <xdr:rowOff>125186</xdr:rowOff>
    </xdr:to>
    <xdr:graphicFrame macro="">
      <xdr:nvGraphicFramePr>
        <xdr:cNvPr id="8" name="Chart 7">
          <a:extLst>
            <a:ext uri="{FF2B5EF4-FFF2-40B4-BE49-F238E27FC236}">
              <a16:creationId xmlns:a16="http://schemas.microsoft.com/office/drawing/2014/main" id="{EDC26CCE-568C-7A34-0A92-C6A6F40A7DA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CF3DD-3FAA-41F5-8F61-2E220B802CB1}">
  <sheetPr>
    <tabColor rgb="FF92D050"/>
  </sheetPr>
  <dimension ref="B2:C15"/>
  <sheetViews>
    <sheetView workbookViewId="0">
      <selection activeCell="D33" sqref="D33"/>
    </sheetView>
  </sheetViews>
  <sheetFormatPr defaultRowHeight="14.4" x14ac:dyDescent="0.3"/>
  <sheetData>
    <row r="2" spans="2:3" ht="18" x14ac:dyDescent="0.35">
      <c r="B2" s="69" t="s">
        <v>96</v>
      </c>
    </row>
    <row r="4" spans="2:3" x14ac:dyDescent="0.3">
      <c r="B4" s="68" t="s">
        <v>97</v>
      </c>
    </row>
    <row r="5" spans="2:3" x14ac:dyDescent="0.3">
      <c r="B5" s="68"/>
    </row>
    <row r="6" spans="2:3" x14ac:dyDescent="0.3">
      <c r="B6" s="70" t="s">
        <v>98</v>
      </c>
      <c r="C6" s="71"/>
    </row>
    <row r="7" spans="2:3" x14ac:dyDescent="0.3">
      <c r="B7">
        <v>1</v>
      </c>
      <c r="C7" t="s">
        <v>93</v>
      </c>
    </row>
    <row r="8" spans="2:3" x14ac:dyDescent="0.3">
      <c r="B8">
        <v>2</v>
      </c>
      <c r="C8" t="s">
        <v>94</v>
      </c>
    </row>
    <row r="9" spans="2:3" x14ac:dyDescent="0.3">
      <c r="B9">
        <v>3</v>
      </c>
      <c r="C9" t="s">
        <v>95</v>
      </c>
    </row>
    <row r="13" spans="2:3" x14ac:dyDescent="0.3">
      <c r="B13" s="71" t="s">
        <v>99</v>
      </c>
      <c r="C13" s="71"/>
    </row>
    <row r="14" spans="2:3" x14ac:dyDescent="0.3">
      <c r="B14">
        <v>1</v>
      </c>
      <c r="C14" t="s">
        <v>100</v>
      </c>
    </row>
    <row r="15" spans="2:3" x14ac:dyDescent="0.3">
      <c r="C15" t="s">
        <v>101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5DB06-CCD9-43BA-A951-B4BC1C73146C}">
  <dimension ref="A1:W68"/>
  <sheetViews>
    <sheetView showGridLines="0" tabSelected="1" zoomScale="70" zoomScaleNormal="70" workbookViewId="0">
      <selection activeCell="S28" sqref="S28"/>
    </sheetView>
  </sheetViews>
  <sheetFormatPr defaultRowHeight="14.4" x14ac:dyDescent="0.3"/>
  <cols>
    <col min="2" max="2" width="42.33203125" customWidth="1"/>
    <col min="3" max="3" width="17.5546875" customWidth="1"/>
    <col min="4" max="4" width="17.6640625" customWidth="1"/>
    <col min="5" max="5" width="13.77734375" customWidth="1"/>
    <col min="6" max="6" width="7.21875" customWidth="1"/>
    <col min="8" max="8" width="21.5546875" customWidth="1"/>
    <col min="9" max="9" width="24.6640625" customWidth="1"/>
    <col min="12" max="12" width="13.5546875" customWidth="1"/>
    <col min="13" max="13" width="21.33203125" customWidth="1"/>
    <col min="14" max="14" width="21.5546875" customWidth="1"/>
  </cols>
  <sheetData>
    <row r="1" spans="1:23" x14ac:dyDescent="0.3">
      <c r="A1" s="36"/>
      <c r="B1" s="37"/>
      <c r="C1" s="37"/>
      <c r="D1" s="37"/>
      <c r="E1" s="37"/>
      <c r="F1" s="39"/>
      <c r="G1" s="36"/>
      <c r="H1" s="37"/>
      <c r="I1" s="38"/>
      <c r="J1" s="37"/>
      <c r="K1" s="37"/>
      <c r="L1" s="37"/>
      <c r="M1" s="37"/>
      <c r="N1" s="37"/>
      <c r="O1" s="39"/>
      <c r="P1" s="22"/>
      <c r="Q1" s="22"/>
      <c r="R1" s="22"/>
      <c r="S1" s="22"/>
      <c r="T1" s="22"/>
      <c r="U1" s="22"/>
      <c r="V1" s="22"/>
      <c r="W1" s="23"/>
    </row>
    <row r="2" spans="1:23" ht="25.2" x14ac:dyDescent="0.45">
      <c r="A2" s="40"/>
      <c r="B2" s="12" t="s">
        <v>44</v>
      </c>
      <c r="C2" s="43"/>
      <c r="D2" s="43"/>
      <c r="E2" s="43"/>
      <c r="F2" s="42"/>
      <c r="G2" s="40"/>
      <c r="H2" s="41" t="s">
        <v>46</v>
      </c>
      <c r="I2" s="55">
        <v>47026</v>
      </c>
      <c r="J2" s="54">
        <f>MONTH(I2)</f>
        <v>9</v>
      </c>
      <c r="K2" s="75" t="s">
        <v>49</v>
      </c>
      <c r="L2" s="75"/>
      <c r="M2" s="75"/>
      <c r="N2" s="75"/>
      <c r="O2" s="42"/>
      <c r="P2" s="14"/>
      <c r="Q2" s="14"/>
      <c r="R2" s="14"/>
      <c r="S2" s="14"/>
      <c r="T2" s="14"/>
      <c r="U2" s="14"/>
      <c r="V2" s="14"/>
      <c r="W2" s="19"/>
    </row>
    <row r="3" spans="1:23" ht="18" x14ac:dyDescent="0.35">
      <c r="A3" s="40"/>
      <c r="B3" s="43"/>
      <c r="C3" s="43"/>
      <c r="D3" s="43"/>
      <c r="E3" s="43"/>
      <c r="F3" s="42"/>
      <c r="G3" s="40"/>
      <c r="H3" s="43"/>
      <c r="I3" s="43"/>
      <c r="J3" s="43"/>
      <c r="K3" s="76">
        <f>I13/D10</f>
        <v>0.82022945963310956</v>
      </c>
      <c r="L3" s="76"/>
      <c r="M3" s="76"/>
      <c r="N3" s="76"/>
      <c r="O3" s="42"/>
      <c r="P3" s="14"/>
      <c r="Q3" s="14"/>
      <c r="R3" s="14"/>
      <c r="S3" s="14"/>
      <c r="T3" s="14"/>
      <c r="U3" s="14"/>
      <c r="V3" s="14"/>
      <c r="W3" s="19"/>
    </row>
    <row r="4" spans="1:23" ht="14.4" customHeight="1" x14ac:dyDescent="0.3">
      <c r="A4" s="40"/>
      <c r="B4" s="56" t="s">
        <v>45</v>
      </c>
      <c r="C4" s="80" t="s">
        <v>92</v>
      </c>
      <c r="D4" s="81"/>
      <c r="E4" s="43"/>
      <c r="F4" s="42"/>
      <c r="G4" s="40"/>
      <c r="H4" s="43"/>
      <c r="I4" s="43"/>
      <c r="J4" s="43"/>
      <c r="K4" s="43"/>
      <c r="L4" s="43"/>
      <c r="M4" s="43"/>
      <c r="N4" s="43"/>
      <c r="O4" s="42"/>
      <c r="P4" s="14"/>
      <c r="Q4" s="14"/>
      <c r="R4" s="14"/>
      <c r="S4" s="14"/>
      <c r="T4" s="14"/>
      <c r="U4" s="14"/>
      <c r="V4" s="14"/>
      <c r="W4" s="19"/>
    </row>
    <row r="5" spans="1:23" ht="15.6" x14ac:dyDescent="0.3">
      <c r="A5" s="40"/>
      <c r="B5" s="56"/>
      <c r="C5" s="56"/>
      <c r="D5" s="56"/>
      <c r="E5" s="43"/>
      <c r="F5" s="42"/>
      <c r="G5" s="40"/>
      <c r="H5" s="43"/>
      <c r="I5" s="43"/>
      <c r="J5" s="43"/>
      <c r="K5" s="43"/>
      <c r="L5" s="43"/>
      <c r="M5" s="43"/>
      <c r="N5" s="43"/>
      <c r="O5" s="42"/>
      <c r="P5" s="14"/>
      <c r="Q5" s="14"/>
      <c r="R5" s="14"/>
      <c r="S5" s="14"/>
      <c r="T5" s="14"/>
      <c r="U5" s="14"/>
      <c r="V5" s="14"/>
      <c r="W5" s="19"/>
    </row>
    <row r="6" spans="1:23" ht="15.6" x14ac:dyDescent="0.3">
      <c r="A6" s="40"/>
      <c r="B6" s="56" t="s">
        <v>36</v>
      </c>
      <c r="C6" s="61">
        <v>45747</v>
      </c>
      <c r="D6" s="43"/>
      <c r="E6" s="43"/>
      <c r="F6" s="42"/>
      <c r="G6" s="40"/>
      <c r="H6" s="43"/>
      <c r="I6" s="43"/>
      <c r="J6" s="43"/>
      <c r="K6" s="43"/>
      <c r="L6" s="43"/>
      <c r="M6" s="43"/>
      <c r="N6" s="43"/>
      <c r="O6" s="42"/>
      <c r="P6" s="14"/>
      <c r="Q6" s="14"/>
      <c r="R6" s="14"/>
      <c r="S6" s="14"/>
      <c r="T6" s="14"/>
      <c r="U6" s="14"/>
      <c r="V6" s="14"/>
      <c r="W6" s="19"/>
    </row>
    <row r="7" spans="1:23" ht="25.2" x14ac:dyDescent="0.45">
      <c r="A7" s="40"/>
      <c r="B7" s="56"/>
      <c r="C7" s="43"/>
      <c r="D7" s="57"/>
      <c r="E7" s="43"/>
      <c r="F7" s="42"/>
      <c r="G7" s="40"/>
      <c r="H7" s="74" t="s">
        <v>48</v>
      </c>
      <c r="I7" s="74"/>
      <c r="J7" s="43"/>
      <c r="K7" s="43"/>
      <c r="L7" s="43"/>
      <c r="M7" s="44" t="s">
        <v>52</v>
      </c>
      <c r="N7" s="44"/>
      <c r="O7" s="42"/>
      <c r="P7" s="14"/>
      <c r="Q7" s="14"/>
      <c r="R7" s="14"/>
      <c r="S7" s="14"/>
      <c r="T7" s="14"/>
      <c r="U7" s="14"/>
      <c r="V7" s="14"/>
      <c r="W7" s="19"/>
    </row>
    <row r="8" spans="1:23" ht="21" x14ac:dyDescent="0.4">
      <c r="A8" s="40"/>
      <c r="B8" s="56" t="s">
        <v>33</v>
      </c>
      <c r="C8" s="43"/>
      <c r="D8" s="60">
        <v>10000</v>
      </c>
      <c r="E8" s="43"/>
      <c r="F8" s="42"/>
      <c r="G8" s="40"/>
      <c r="H8" s="43"/>
      <c r="I8" s="51">
        <f>IF(J8="Expense",_xlfn.XLOOKUP(I2,'Depreciation Schedule'!D:D,'Depreciation Schedule'!E:E),"")</f>
        <v>90.015903011842454</v>
      </c>
      <c r="J8" s="78" t="str">
        <f>_xlfn.XLOOKUP(I2,'Depreciation Schedule'!D:D,'Depreciation Schedule'!G:G)</f>
        <v>Expense</v>
      </c>
      <c r="K8" s="79"/>
      <c r="L8" s="79"/>
      <c r="M8" s="43"/>
      <c r="N8" s="52">
        <f>_xlfn.XLOOKUP(I2,'Depreciation Schedule'!D:D,'Depreciation Schedule'!A:A)</f>
        <v>909.17567258413146</v>
      </c>
      <c r="O8" s="45"/>
      <c r="P8" s="14"/>
      <c r="Q8" s="14"/>
      <c r="R8" s="14"/>
      <c r="S8" s="14"/>
      <c r="T8" s="14"/>
      <c r="U8" s="14"/>
      <c r="V8" s="14"/>
      <c r="W8" s="19"/>
    </row>
    <row r="9" spans="1:23" ht="18" x14ac:dyDescent="0.35">
      <c r="A9" s="40"/>
      <c r="B9" s="56" t="s">
        <v>34</v>
      </c>
      <c r="C9" s="43"/>
      <c r="D9" s="60">
        <v>1000</v>
      </c>
      <c r="E9" s="43"/>
      <c r="F9" s="42"/>
      <c r="G9" s="40"/>
      <c r="H9" s="43"/>
      <c r="I9" s="43"/>
      <c r="J9" s="43"/>
      <c r="K9" s="43"/>
      <c r="L9" s="43"/>
      <c r="M9" s="46"/>
      <c r="N9" s="46"/>
      <c r="O9" s="42"/>
      <c r="P9" s="14"/>
      <c r="Q9" s="14"/>
      <c r="R9" s="14"/>
      <c r="S9" s="14"/>
      <c r="T9" s="14"/>
      <c r="U9" s="14"/>
      <c r="V9" s="14"/>
      <c r="W9" s="19"/>
    </row>
    <row r="10" spans="1:23" ht="16.2" thickBot="1" x14ac:dyDescent="0.35">
      <c r="A10" s="40"/>
      <c r="B10" s="56"/>
      <c r="C10" s="43"/>
      <c r="D10" s="59">
        <f>D8-D9</f>
        <v>9000</v>
      </c>
      <c r="E10" s="43"/>
      <c r="F10" s="42"/>
      <c r="G10" s="40"/>
      <c r="H10" s="43"/>
      <c r="I10" s="43"/>
      <c r="J10" s="43"/>
      <c r="K10" s="43"/>
      <c r="L10" s="43"/>
      <c r="M10" s="43"/>
      <c r="N10" s="43"/>
      <c r="O10" s="42"/>
      <c r="P10" s="14"/>
      <c r="Q10" s="14"/>
      <c r="R10" s="14"/>
      <c r="S10" s="14"/>
      <c r="T10" s="14"/>
      <c r="U10" s="14"/>
      <c r="V10" s="14"/>
      <c r="W10" s="19"/>
    </row>
    <row r="11" spans="1:23" ht="26.4" thickTop="1" x14ac:dyDescent="0.5">
      <c r="A11" s="40"/>
      <c r="B11" s="56"/>
      <c r="C11" s="43"/>
      <c r="D11" s="57"/>
      <c r="E11" s="43"/>
      <c r="F11" s="42"/>
      <c r="G11" s="40"/>
      <c r="H11" s="43"/>
      <c r="I11" s="43"/>
      <c r="J11" s="47"/>
      <c r="K11" s="47"/>
      <c r="L11" s="47"/>
      <c r="M11" s="43"/>
      <c r="N11" s="43"/>
      <c r="O11" s="42"/>
      <c r="P11" s="14"/>
      <c r="Q11" s="14"/>
      <c r="R11" s="14"/>
      <c r="S11" s="14"/>
      <c r="T11" s="14"/>
      <c r="U11" s="14"/>
      <c r="V11" s="14"/>
      <c r="W11" s="19"/>
    </row>
    <row r="12" spans="1:23" ht="25.2" x14ac:dyDescent="0.45">
      <c r="A12" s="40"/>
      <c r="B12" s="56" t="s">
        <v>31</v>
      </c>
      <c r="C12" s="82" t="s">
        <v>1</v>
      </c>
      <c r="D12" s="83"/>
      <c r="E12" s="84"/>
      <c r="F12" s="42"/>
      <c r="G12" s="40"/>
      <c r="H12" s="74" t="s">
        <v>47</v>
      </c>
      <c r="I12" s="74"/>
      <c r="J12" s="43"/>
      <c r="K12" s="43"/>
      <c r="L12" s="43"/>
      <c r="M12" s="77" t="s">
        <v>50</v>
      </c>
      <c r="N12" s="77"/>
      <c r="O12" s="42"/>
      <c r="P12" s="14"/>
      <c r="Q12" s="14"/>
      <c r="R12" s="14"/>
      <c r="S12" s="14"/>
      <c r="T12" s="14"/>
      <c r="U12" s="14"/>
      <c r="V12" s="14"/>
      <c r="W12" s="19"/>
    </row>
    <row r="13" spans="1:23" ht="21" x14ac:dyDescent="0.4">
      <c r="A13" s="40"/>
      <c r="B13" s="56" t="s">
        <v>37</v>
      </c>
      <c r="C13" s="43"/>
      <c r="D13" s="58">
        <f>_xlfn.XLOOKUP(C12,'Useful Life'!A:A,'Useful Life'!B:B)</f>
        <v>6</v>
      </c>
      <c r="E13" s="43"/>
      <c r="F13" s="42"/>
      <c r="G13" s="40"/>
      <c r="H13" s="43"/>
      <c r="I13" s="52">
        <f>DashBoard!D8-_xlfn.XLOOKUP(I2,'Depreciation Schedule'!D:D,'Depreciation Schedule'!F:F)</f>
        <v>7382.0651366979864</v>
      </c>
      <c r="J13" s="46"/>
      <c r="K13" s="46"/>
      <c r="L13" s="46"/>
      <c r="M13" s="43"/>
      <c r="N13" s="52">
        <f>_xlfn.XLOOKUP(DashBoard!I2,'Depreciation Schedule'!D:D,'Depreciation Schedule'!F:F)</f>
        <v>2617.9348633020136</v>
      </c>
      <c r="O13" s="42"/>
      <c r="P13" s="14"/>
      <c r="Q13" s="14"/>
      <c r="R13" s="14"/>
      <c r="S13" s="14"/>
      <c r="T13" s="14"/>
      <c r="U13" s="14"/>
      <c r="V13" s="14"/>
      <c r="W13" s="19"/>
    </row>
    <row r="14" spans="1:23" ht="18" x14ac:dyDescent="0.35">
      <c r="A14" s="40"/>
      <c r="B14" s="56" t="s">
        <v>38</v>
      </c>
      <c r="C14" s="43"/>
      <c r="D14" s="58">
        <f>D13*12</f>
        <v>72</v>
      </c>
      <c r="E14" s="43"/>
      <c r="F14" s="42"/>
      <c r="G14" s="40"/>
      <c r="H14" s="43"/>
      <c r="I14" s="43"/>
      <c r="J14" s="43"/>
      <c r="K14" s="43"/>
      <c r="L14" s="43"/>
      <c r="M14" s="46"/>
      <c r="N14" s="46"/>
      <c r="O14" s="45"/>
      <c r="P14" s="14"/>
      <c r="Q14" s="14"/>
      <c r="R14" s="14"/>
      <c r="S14" s="14"/>
      <c r="T14" s="14"/>
      <c r="U14" s="14"/>
      <c r="V14" s="14"/>
      <c r="W14" s="19"/>
    </row>
    <row r="15" spans="1:23" ht="15.6" x14ac:dyDescent="0.3">
      <c r="A15" s="40"/>
      <c r="B15" s="56" t="s">
        <v>32</v>
      </c>
      <c r="C15" s="80" t="s">
        <v>35</v>
      </c>
      <c r="D15" s="85"/>
      <c r="E15" s="81"/>
      <c r="F15" s="42"/>
      <c r="G15" s="40"/>
      <c r="H15" s="43"/>
      <c r="I15" s="43"/>
      <c r="J15" s="43"/>
      <c r="K15" s="43"/>
      <c r="L15" s="43"/>
      <c r="M15" s="43"/>
      <c r="N15" s="43"/>
      <c r="O15" s="42"/>
      <c r="P15" s="14"/>
      <c r="Q15" s="14"/>
      <c r="R15" s="14"/>
      <c r="S15" s="14"/>
      <c r="T15" s="14"/>
      <c r="U15" s="14"/>
      <c r="V15" s="14"/>
      <c r="W15" s="19"/>
    </row>
    <row r="16" spans="1:23" ht="25.2" x14ac:dyDescent="0.45">
      <c r="A16" s="40"/>
      <c r="B16" s="43"/>
      <c r="C16" s="43"/>
      <c r="D16" s="43"/>
      <c r="E16" s="43"/>
      <c r="F16" s="42"/>
      <c r="G16" s="40"/>
      <c r="H16" s="74" t="s">
        <v>53</v>
      </c>
      <c r="I16" s="74"/>
      <c r="J16" s="43"/>
      <c r="K16" s="43"/>
      <c r="L16" s="43"/>
      <c r="M16" s="74" t="s">
        <v>54</v>
      </c>
      <c r="N16" s="74"/>
      <c r="O16" s="42"/>
      <c r="P16" s="14"/>
      <c r="Q16" s="14"/>
      <c r="R16" s="14"/>
      <c r="S16" s="14"/>
      <c r="T16" s="14"/>
      <c r="U16" s="14"/>
      <c r="V16" s="14"/>
      <c r="W16" s="19"/>
    </row>
    <row r="17" spans="1:23" ht="21.6" thickBot="1" x14ac:dyDescent="0.45">
      <c r="A17" s="48"/>
      <c r="B17" s="49"/>
      <c r="C17" s="49"/>
      <c r="D17" s="49"/>
      <c r="E17" s="49"/>
      <c r="F17" s="50"/>
      <c r="G17" s="48"/>
      <c r="H17" s="49"/>
      <c r="I17" s="53">
        <f>(SUMIF(B22:B61,YEAR(I2),C22:C61)/D8)</f>
        <v>0.11644966286256303</v>
      </c>
      <c r="J17" s="49"/>
      <c r="K17" s="49"/>
      <c r="L17" s="49"/>
      <c r="M17" s="49"/>
      <c r="N17" s="63">
        <f>(MAX('Depreciation Schedule'!B:B)-YEAR(I2))</f>
        <v>3</v>
      </c>
      <c r="O17" s="50"/>
      <c r="P17" s="14"/>
      <c r="Q17" s="14"/>
      <c r="R17" s="14"/>
      <c r="S17" s="14"/>
      <c r="T17" s="14"/>
      <c r="U17" s="14"/>
      <c r="V17" s="14"/>
      <c r="W17" s="19"/>
    </row>
    <row r="18" spans="1:23" x14ac:dyDescent="0.3">
      <c r="A18" s="21"/>
      <c r="B18" s="22"/>
      <c r="C18" s="22"/>
      <c r="D18" s="22"/>
      <c r="E18" s="22"/>
      <c r="F18" s="23"/>
      <c r="G18" s="14"/>
      <c r="H18" s="14"/>
      <c r="I18" s="14"/>
      <c r="J18" s="14"/>
      <c r="K18" s="14"/>
      <c r="L18" s="14"/>
      <c r="M18" s="14"/>
      <c r="N18" s="14"/>
      <c r="O18" s="14"/>
      <c r="P18" s="14"/>
      <c r="Q18" s="14"/>
      <c r="R18" s="14"/>
      <c r="S18" s="14"/>
      <c r="T18" s="14"/>
      <c r="U18" s="14"/>
      <c r="V18" s="14"/>
      <c r="W18" s="19"/>
    </row>
    <row r="19" spans="1:23" x14ac:dyDescent="0.3">
      <c r="A19" s="24"/>
      <c r="B19" s="14"/>
      <c r="C19" s="14"/>
      <c r="D19" s="14"/>
      <c r="E19" s="14"/>
      <c r="F19" s="19"/>
      <c r="G19" s="14"/>
      <c r="H19" s="14"/>
      <c r="I19" s="14"/>
      <c r="J19" s="14"/>
      <c r="K19" s="14"/>
      <c r="L19" s="14"/>
      <c r="M19" s="14"/>
      <c r="N19" s="14"/>
      <c r="O19" s="14"/>
      <c r="P19" s="14"/>
      <c r="Q19" s="14"/>
      <c r="R19" s="14"/>
      <c r="S19" s="14"/>
      <c r="T19" s="14"/>
      <c r="U19" s="14"/>
      <c r="V19" s="14"/>
      <c r="W19" s="14"/>
    </row>
    <row r="20" spans="1:23" ht="25.2" x14ac:dyDescent="0.45">
      <c r="A20" s="24"/>
      <c r="B20" s="75" t="s">
        <v>51</v>
      </c>
      <c r="C20" s="75"/>
      <c r="D20" s="75"/>
      <c r="E20" s="14"/>
      <c r="F20" s="19"/>
      <c r="G20" s="14"/>
      <c r="H20" s="14"/>
      <c r="I20" s="62"/>
      <c r="J20" s="14"/>
      <c r="K20" s="14"/>
      <c r="L20" s="14"/>
      <c r="M20" s="14"/>
      <c r="N20" s="14"/>
      <c r="O20" s="14"/>
      <c r="P20" s="14"/>
      <c r="Q20" s="14"/>
      <c r="R20" s="14"/>
      <c r="S20" s="14"/>
      <c r="T20" s="14"/>
      <c r="U20" s="14"/>
      <c r="V20" s="14"/>
      <c r="W20" s="14"/>
    </row>
    <row r="21" spans="1:23" x14ac:dyDescent="0.3">
      <c r="A21" s="24"/>
      <c r="B21" s="14"/>
      <c r="C21" s="14"/>
      <c r="D21" s="14"/>
      <c r="E21" s="14"/>
      <c r="F21" s="19"/>
      <c r="G21" s="14"/>
      <c r="H21" s="14"/>
      <c r="I21" s="62"/>
      <c r="J21" s="14"/>
      <c r="K21" s="14"/>
      <c r="L21" s="14"/>
      <c r="M21" s="14"/>
      <c r="N21" s="14"/>
      <c r="O21" s="14"/>
      <c r="P21" s="14"/>
      <c r="Q21" s="14"/>
      <c r="R21" s="14"/>
      <c r="S21" s="14"/>
      <c r="T21" s="14"/>
      <c r="U21" s="14"/>
      <c r="V21" s="14"/>
      <c r="W21" s="14"/>
    </row>
    <row r="22" spans="1:23" x14ac:dyDescent="0.3">
      <c r="A22" s="24"/>
      <c r="B22" s="25" cm="1">
        <f t="array" ref="B22:B30">_xlfn.UNIQUE('Depreciation Schedule'!B3:B100000)</f>
        <v>2025</v>
      </c>
      <c r="C22" s="26">
        <f>SUMIF('Depreciation Schedule'!B:B,DashBoard!B22,'Depreciation Schedule'!E:E)</f>
        <v>2550.3896969395955</v>
      </c>
      <c r="D22" s="27"/>
      <c r="E22" s="14"/>
      <c r="F22" s="19"/>
      <c r="G22" s="14"/>
      <c r="H22" s="14"/>
      <c r="I22" s="14"/>
      <c r="J22" s="14"/>
      <c r="K22" s="14"/>
      <c r="L22" s="14"/>
      <c r="M22" s="14"/>
      <c r="N22" s="14"/>
      <c r="O22" s="14"/>
      <c r="P22" s="14"/>
      <c r="Q22" s="14"/>
      <c r="R22" s="14"/>
      <c r="S22" s="14"/>
      <c r="T22" s="14"/>
      <c r="U22" s="14"/>
      <c r="V22" s="14"/>
      <c r="W22" s="14"/>
    </row>
    <row r="23" spans="1:23" x14ac:dyDescent="0.3">
      <c r="A23" s="24"/>
      <c r="B23" s="25">
        <v>2026</v>
      </c>
      <c r="C23" s="26">
        <f>SUMIF('Depreciation Schedule'!B:B,DashBoard!B23,'Depreciation Schedule'!E:E)</f>
        <v>2289.6293816925572</v>
      </c>
      <c r="D23" s="14"/>
      <c r="E23" s="14"/>
      <c r="F23" s="19"/>
      <c r="G23" s="14"/>
      <c r="H23" s="14"/>
      <c r="I23" s="14"/>
      <c r="J23" s="14"/>
      <c r="K23" s="14"/>
      <c r="L23" s="14"/>
      <c r="M23" s="15">
        <f>D10</f>
        <v>9000</v>
      </c>
      <c r="N23" s="20">
        <f>D8-I13</f>
        <v>2617.9348633020136</v>
      </c>
      <c r="O23" s="14"/>
      <c r="P23" s="14"/>
      <c r="Q23" s="14"/>
      <c r="R23" s="14"/>
      <c r="S23" s="14"/>
      <c r="T23" s="14"/>
      <c r="U23" s="14"/>
      <c r="V23" s="14"/>
      <c r="W23" s="14"/>
    </row>
    <row r="24" spans="1:23" x14ac:dyDescent="0.3">
      <c r="A24" s="24"/>
      <c r="B24" s="25">
        <v>2027</v>
      </c>
      <c r="C24" s="26">
        <f>SUMIF('Depreciation Schedule'!B:B,DashBoard!B24,'Depreciation Schedule'!E:E)</f>
        <v>1632.870385481704</v>
      </c>
      <c r="D24" s="14"/>
      <c r="E24" s="14"/>
      <c r="F24" s="19"/>
      <c r="G24" s="14"/>
      <c r="H24" s="14"/>
      <c r="I24" s="14"/>
      <c r="J24" s="14"/>
      <c r="K24" s="14"/>
      <c r="L24" s="14"/>
      <c r="M24" s="14"/>
      <c r="N24" s="14"/>
      <c r="O24" s="14"/>
      <c r="P24" s="14"/>
      <c r="Q24" s="14"/>
      <c r="R24" s="14"/>
      <c r="S24" s="14"/>
      <c r="T24" s="14"/>
      <c r="U24" s="14"/>
      <c r="V24" s="14"/>
      <c r="W24" s="14"/>
    </row>
    <row r="25" spans="1:23" x14ac:dyDescent="0.3">
      <c r="A25" s="24"/>
      <c r="B25" s="25">
        <v>2028</v>
      </c>
      <c r="C25" s="26">
        <f>SUMIF('Depreciation Schedule'!B:B,DashBoard!B25,'Depreciation Schedule'!E:E)</f>
        <v>1164.4966286256304</v>
      </c>
      <c r="D25" s="14"/>
      <c r="E25" s="14"/>
      <c r="F25" s="19"/>
      <c r="G25" s="14"/>
      <c r="H25" s="14"/>
      <c r="I25" s="14"/>
      <c r="J25" s="14"/>
      <c r="K25" s="14"/>
      <c r="L25" s="14"/>
      <c r="M25" s="14"/>
      <c r="N25" s="14"/>
      <c r="O25" s="14"/>
      <c r="P25" s="14"/>
      <c r="Q25" s="14"/>
      <c r="R25" s="14"/>
      <c r="S25" s="14"/>
      <c r="T25" s="14"/>
      <c r="U25" s="14"/>
      <c r="V25" s="14"/>
      <c r="W25" s="14"/>
    </row>
    <row r="26" spans="1:23" x14ac:dyDescent="0.3">
      <c r="A26" s="24"/>
      <c r="B26" s="25">
        <v>2029</v>
      </c>
      <c r="C26" s="26">
        <f>SUMIF('Depreciation Schedule'!B:B,DashBoard!B26,'Depreciation Schedule'!E:E)</f>
        <v>830.47154883663188</v>
      </c>
      <c r="D26" s="14"/>
      <c r="E26" s="14"/>
      <c r="F26" s="19"/>
      <c r="G26" s="14"/>
      <c r="H26" s="14"/>
      <c r="I26" s="14"/>
      <c r="J26" s="14"/>
      <c r="K26" s="14"/>
      <c r="L26" s="14"/>
      <c r="M26" s="14"/>
      <c r="N26" s="14"/>
      <c r="O26" s="14"/>
      <c r="P26" s="14"/>
      <c r="Q26" s="14"/>
      <c r="R26" s="14"/>
      <c r="S26" s="14"/>
      <c r="T26" s="14"/>
      <c r="U26" s="14"/>
      <c r="V26" s="14"/>
      <c r="W26" s="14"/>
    </row>
    <row r="27" spans="1:23" x14ac:dyDescent="0.3">
      <c r="A27" s="24"/>
      <c r="B27" s="25">
        <v>2030</v>
      </c>
      <c r="C27" s="26">
        <f>SUMIF('Depreciation Schedule'!B:B,DashBoard!B27,'Depreciation Schedule'!E:E)</f>
        <v>592.25847157762621</v>
      </c>
      <c r="D27" s="14"/>
      <c r="E27" s="14"/>
      <c r="F27" s="19"/>
      <c r="G27" s="14"/>
      <c r="H27" s="14"/>
      <c r="I27" s="14"/>
      <c r="J27" s="14"/>
      <c r="K27" s="14"/>
      <c r="L27" s="14"/>
      <c r="M27" s="14"/>
      <c r="N27" s="14"/>
      <c r="O27" s="14"/>
      <c r="P27" s="14"/>
      <c r="Q27" s="14"/>
      <c r="R27" s="14"/>
      <c r="S27" s="14"/>
      <c r="T27" s="14"/>
      <c r="U27" s="14"/>
      <c r="V27" s="14"/>
      <c r="W27" s="14"/>
    </row>
    <row r="28" spans="1:23" x14ac:dyDescent="0.3">
      <c r="A28" s="24"/>
      <c r="B28" s="25">
        <v>2031</v>
      </c>
      <c r="C28" s="26">
        <f>SUMIF('Depreciation Schedule'!B:B,DashBoard!B28,'Depreciation Schedule'!E:E)</f>
        <v>156.91994779339538</v>
      </c>
      <c r="D28" s="14"/>
      <c r="E28" s="14"/>
      <c r="F28" s="19"/>
      <c r="G28" s="14"/>
      <c r="H28" s="14"/>
      <c r="I28" s="14"/>
      <c r="J28" s="14"/>
      <c r="K28" s="14"/>
      <c r="L28" s="14"/>
      <c r="M28" s="14"/>
      <c r="N28" s="14"/>
      <c r="O28" s="14"/>
      <c r="P28" s="14"/>
      <c r="Q28" s="14"/>
      <c r="R28" s="14"/>
      <c r="S28" s="14"/>
      <c r="T28" s="14"/>
      <c r="U28" s="14"/>
      <c r="V28" s="14"/>
      <c r="W28" s="14"/>
    </row>
    <row r="29" spans="1:23" x14ac:dyDescent="0.3">
      <c r="A29" s="24"/>
      <c r="B29" s="25" t="str">
        <v/>
      </c>
      <c r="C29" s="26">
        <f>SUMIF('Depreciation Schedule'!B:B,DashBoard!B29,'Depreciation Schedule'!E:E)</f>
        <v>0</v>
      </c>
      <c r="D29" s="14"/>
      <c r="E29" s="14"/>
      <c r="F29" s="19"/>
      <c r="G29" s="14"/>
      <c r="H29" s="14"/>
      <c r="I29" s="14"/>
      <c r="J29" s="14"/>
      <c r="K29" s="14"/>
      <c r="L29" s="14"/>
      <c r="M29" s="14"/>
      <c r="N29" s="14"/>
      <c r="O29" s="14"/>
      <c r="P29" s="14"/>
      <c r="Q29" s="14"/>
      <c r="R29" s="14"/>
      <c r="S29" s="14"/>
      <c r="T29" s="14"/>
      <c r="U29" s="14"/>
      <c r="V29" s="14"/>
      <c r="W29" s="14"/>
    </row>
    <row r="30" spans="1:23" x14ac:dyDescent="0.3">
      <c r="A30" s="24"/>
      <c r="B30" s="25">
        <v>0</v>
      </c>
      <c r="C30" s="26">
        <f>SUMIF('Depreciation Schedule'!B:B,DashBoard!B30,'Depreciation Schedule'!E:E)</f>
        <v>0</v>
      </c>
      <c r="D30" s="14"/>
      <c r="E30" s="14"/>
      <c r="F30" s="19"/>
      <c r="G30" s="14"/>
      <c r="H30" s="14"/>
      <c r="I30" s="14"/>
      <c r="J30" s="14"/>
      <c r="K30" s="14"/>
      <c r="L30" s="14"/>
      <c r="M30" s="14"/>
      <c r="N30" s="14"/>
      <c r="O30" s="14"/>
      <c r="P30" s="14"/>
      <c r="Q30" s="14"/>
      <c r="R30" s="14"/>
      <c r="S30" s="14"/>
      <c r="T30" s="14"/>
      <c r="U30" s="14"/>
      <c r="V30" s="14"/>
      <c r="W30" s="14"/>
    </row>
    <row r="31" spans="1:23" x14ac:dyDescent="0.3">
      <c r="A31" s="24"/>
      <c r="B31" s="25"/>
      <c r="C31" s="26">
        <f>SUMIF('Depreciation Schedule'!B:B,DashBoard!B31,'Depreciation Schedule'!E:E)</f>
        <v>0</v>
      </c>
      <c r="D31" s="14"/>
      <c r="E31" s="14"/>
      <c r="F31" s="19"/>
      <c r="G31" s="14"/>
      <c r="H31" s="14"/>
      <c r="I31" s="14"/>
      <c r="J31" s="14"/>
      <c r="K31" s="14"/>
      <c r="L31" s="14"/>
      <c r="M31" s="14"/>
      <c r="N31" s="14"/>
      <c r="O31" s="14"/>
      <c r="P31" s="14"/>
      <c r="Q31" s="14"/>
      <c r="R31" s="14"/>
      <c r="S31" s="14"/>
      <c r="T31" s="14"/>
      <c r="U31" s="14"/>
      <c r="V31" s="14"/>
      <c r="W31" s="14"/>
    </row>
    <row r="32" spans="1:23" x14ac:dyDescent="0.3">
      <c r="A32" s="24"/>
      <c r="B32" s="25"/>
      <c r="C32" s="26">
        <f>SUMIF('Depreciation Schedule'!B:B,DashBoard!B32,'Depreciation Schedule'!E:E)</f>
        <v>0</v>
      </c>
      <c r="D32" s="14"/>
      <c r="E32" s="14"/>
      <c r="F32" s="19"/>
      <c r="G32" s="14"/>
      <c r="H32" s="14"/>
      <c r="I32" s="14"/>
      <c r="J32" s="14"/>
      <c r="K32" s="14"/>
      <c r="L32" s="14"/>
      <c r="M32" s="14"/>
      <c r="N32" s="14"/>
      <c r="O32" s="14"/>
      <c r="P32" s="14"/>
      <c r="Q32" s="14"/>
      <c r="R32" s="14"/>
      <c r="S32" s="14"/>
      <c r="T32" s="14"/>
      <c r="U32" s="14"/>
      <c r="V32" s="14"/>
      <c r="W32" s="14"/>
    </row>
    <row r="33" spans="1:23" x14ac:dyDescent="0.3">
      <c r="A33" s="24"/>
      <c r="B33" s="25"/>
      <c r="C33" s="26">
        <f>SUMIF('Depreciation Schedule'!B:B,DashBoard!B33,'Depreciation Schedule'!E:E)</f>
        <v>0</v>
      </c>
      <c r="D33" s="14"/>
      <c r="E33" s="14"/>
      <c r="F33" s="19"/>
      <c r="G33" s="14"/>
      <c r="H33" s="14"/>
      <c r="I33" s="14"/>
      <c r="J33" s="14"/>
      <c r="K33" s="14"/>
      <c r="L33" s="14"/>
      <c r="M33" s="14"/>
      <c r="N33" s="14"/>
      <c r="O33" s="14"/>
      <c r="P33" s="14"/>
      <c r="Q33" s="14"/>
      <c r="R33" s="14"/>
      <c r="S33" s="14"/>
      <c r="T33" s="14"/>
      <c r="U33" s="14"/>
      <c r="V33" s="14"/>
      <c r="W33" s="14"/>
    </row>
    <row r="34" spans="1:23" x14ac:dyDescent="0.3">
      <c r="A34" s="24"/>
      <c r="B34" s="25"/>
      <c r="C34" s="26">
        <f>SUMIF('Depreciation Schedule'!B:B,DashBoard!B34,'Depreciation Schedule'!E:E)</f>
        <v>0</v>
      </c>
      <c r="D34" s="14"/>
      <c r="E34" s="14"/>
      <c r="F34" s="19"/>
      <c r="G34" s="14"/>
      <c r="H34" s="14"/>
      <c r="I34" s="14"/>
      <c r="J34" s="14"/>
      <c r="K34" s="14"/>
      <c r="L34" s="14"/>
      <c r="M34" s="14"/>
      <c r="N34" s="14"/>
      <c r="O34" s="14"/>
      <c r="P34" s="14"/>
      <c r="Q34" s="14"/>
      <c r="R34" s="14"/>
      <c r="S34" s="14"/>
      <c r="T34" s="14"/>
      <c r="U34" s="14"/>
      <c r="V34" s="14"/>
      <c r="W34" s="14"/>
    </row>
    <row r="35" spans="1:23" x14ac:dyDescent="0.3">
      <c r="A35" s="24"/>
      <c r="B35" s="25"/>
      <c r="C35" s="26">
        <f>SUMIF('Depreciation Schedule'!B:B,DashBoard!B35,'Depreciation Schedule'!E:E)</f>
        <v>0</v>
      </c>
      <c r="D35" s="14"/>
      <c r="E35" s="14"/>
      <c r="F35" s="19"/>
      <c r="G35" s="14"/>
      <c r="H35" s="14"/>
      <c r="I35" s="14"/>
      <c r="J35" s="14"/>
      <c r="K35" s="14"/>
      <c r="L35" s="14"/>
      <c r="M35" s="14"/>
      <c r="N35" s="14"/>
      <c r="O35" s="14"/>
      <c r="P35" s="14"/>
      <c r="Q35" s="14"/>
      <c r="R35" s="14"/>
      <c r="S35" s="14"/>
      <c r="T35" s="14"/>
      <c r="U35" s="14"/>
      <c r="V35" s="14"/>
      <c r="W35" s="14"/>
    </row>
    <row r="36" spans="1:23" x14ac:dyDescent="0.3">
      <c r="A36" s="24"/>
      <c r="B36" s="25"/>
      <c r="C36" s="26">
        <f>SUMIF('Depreciation Schedule'!B:B,DashBoard!B36,'Depreciation Schedule'!E:E)</f>
        <v>0</v>
      </c>
      <c r="D36" s="14"/>
      <c r="E36" s="14"/>
      <c r="F36" s="19"/>
      <c r="G36" s="14"/>
      <c r="H36" s="14"/>
      <c r="I36" s="14"/>
      <c r="J36" s="14"/>
      <c r="K36" s="14"/>
      <c r="L36" s="14"/>
      <c r="M36" s="14"/>
      <c r="N36" s="14"/>
      <c r="O36" s="14"/>
      <c r="P36" s="14"/>
      <c r="Q36" s="14"/>
      <c r="R36" s="14"/>
      <c r="S36" s="14"/>
      <c r="T36" s="14"/>
      <c r="U36" s="14"/>
      <c r="V36" s="14"/>
      <c r="W36" s="14"/>
    </row>
    <row r="37" spans="1:23" x14ac:dyDescent="0.3">
      <c r="A37" s="24"/>
      <c r="B37" s="25"/>
      <c r="C37" s="26">
        <f>SUMIF('Depreciation Schedule'!B:B,DashBoard!B37,'Depreciation Schedule'!E:E)</f>
        <v>0</v>
      </c>
      <c r="D37" s="14"/>
      <c r="E37" s="14"/>
      <c r="F37" s="19"/>
      <c r="G37" s="14"/>
      <c r="H37" s="14"/>
      <c r="I37" s="14"/>
      <c r="J37" s="14"/>
      <c r="K37" s="14"/>
      <c r="L37" s="14"/>
      <c r="M37" s="14"/>
      <c r="N37" s="14"/>
      <c r="O37" s="14"/>
      <c r="P37" s="14"/>
      <c r="Q37" s="14"/>
      <c r="R37" s="14"/>
      <c r="S37" s="14"/>
      <c r="T37" s="14"/>
      <c r="U37" s="14"/>
      <c r="V37" s="14"/>
      <c r="W37" s="14"/>
    </row>
    <row r="38" spans="1:23" x14ac:dyDescent="0.3">
      <c r="A38" s="24"/>
      <c r="B38" s="25"/>
      <c r="C38" s="26">
        <f>SUMIF('Depreciation Schedule'!B:B,DashBoard!B38,'Depreciation Schedule'!E:E)</f>
        <v>0</v>
      </c>
      <c r="D38" s="14"/>
      <c r="E38" s="14"/>
      <c r="F38" s="19"/>
      <c r="G38" s="14"/>
      <c r="H38" s="14"/>
      <c r="I38" s="64"/>
      <c r="J38" s="14"/>
      <c r="K38" s="14"/>
      <c r="L38" s="14"/>
      <c r="M38" s="14"/>
      <c r="N38" s="14"/>
      <c r="O38" s="14"/>
      <c r="P38" s="14"/>
      <c r="Q38" s="14"/>
      <c r="R38" s="14"/>
      <c r="S38" s="14"/>
      <c r="T38" s="14"/>
      <c r="U38" s="14"/>
      <c r="V38" s="14"/>
      <c r="W38" s="14"/>
    </row>
    <row r="39" spans="1:23" ht="14.4" customHeight="1" x14ac:dyDescent="0.3">
      <c r="A39" s="24"/>
      <c r="B39" s="25"/>
      <c r="C39" s="26">
        <f>SUMIF('Depreciation Schedule'!B:B,DashBoard!B39,'Depreciation Schedule'!E:E)</f>
        <v>0</v>
      </c>
      <c r="D39" s="14"/>
      <c r="E39" s="14"/>
      <c r="F39" s="19"/>
      <c r="G39" s="14"/>
      <c r="H39" s="14"/>
      <c r="I39" s="72">
        <f>(D13-N17)/D13</f>
        <v>0.5</v>
      </c>
      <c r="J39" s="72"/>
      <c r="K39" s="72"/>
      <c r="L39" s="72"/>
      <c r="M39" s="72"/>
      <c r="N39" s="72"/>
      <c r="O39" s="14"/>
      <c r="P39" s="14"/>
      <c r="Q39" s="14"/>
      <c r="R39" s="14"/>
      <c r="S39" s="14"/>
      <c r="T39" s="14"/>
      <c r="U39" s="14"/>
      <c r="V39" s="14"/>
      <c r="W39" s="14"/>
    </row>
    <row r="40" spans="1:23" ht="18" customHeight="1" x14ac:dyDescent="0.3">
      <c r="A40" s="24"/>
      <c r="B40" s="25"/>
      <c r="C40" s="26">
        <f>SUMIF('Depreciation Schedule'!B:B,DashBoard!B40,'Depreciation Schedule'!E:E)</f>
        <v>0</v>
      </c>
      <c r="D40" s="14"/>
      <c r="E40" s="14"/>
      <c r="F40" s="19"/>
      <c r="G40" s="14"/>
      <c r="H40" s="14"/>
      <c r="I40" s="72"/>
      <c r="J40" s="72"/>
      <c r="K40" s="72"/>
      <c r="L40" s="72"/>
      <c r="M40" s="72"/>
      <c r="N40" s="72"/>
      <c r="O40" s="14"/>
      <c r="P40" s="14"/>
      <c r="Q40" s="14"/>
      <c r="R40" s="14"/>
      <c r="S40" s="14"/>
      <c r="T40" s="14"/>
      <c r="U40" s="14"/>
      <c r="V40" s="14"/>
      <c r="W40" s="14"/>
    </row>
    <row r="41" spans="1:23" ht="14.4" customHeight="1" x14ac:dyDescent="0.3">
      <c r="A41" s="24"/>
      <c r="B41" s="25"/>
      <c r="C41" s="26">
        <f>SUMIF('Depreciation Schedule'!B:B,DashBoard!B41,'Depreciation Schedule'!E:E)</f>
        <v>0</v>
      </c>
      <c r="D41" s="14"/>
      <c r="E41" s="14"/>
      <c r="F41" s="19"/>
      <c r="G41" s="14"/>
      <c r="H41" s="14"/>
      <c r="I41" s="65"/>
      <c r="J41" s="65"/>
      <c r="K41" s="65"/>
      <c r="L41" s="14"/>
      <c r="M41" s="14"/>
      <c r="N41" s="14"/>
      <c r="O41" s="14"/>
      <c r="P41" s="14"/>
      <c r="Q41" s="14"/>
      <c r="R41" s="14"/>
      <c r="S41" s="14"/>
      <c r="T41" s="14"/>
      <c r="U41" s="14"/>
      <c r="V41" s="14"/>
      <c r="W41" s="14"/>
    </row>
    <row r="42" spans="1:23" ht="14.4" customHeight="1" x14ac:dyDescent="0.3">
      <c r="A42" s="24"/>
      <c r="B42" s="25"/>
      <c r="C42" s="26">
        <f>SUMIF('Depreciation Schedule'!B:B,DashBoard!B42,'Depreciation Schedule'!E:E)</f>
        <v>0</v>
      </c>
      <c r="D42" s="14"/>
      <c r="E42" s="14"/>
      <c r="F42" s="19"/>
      <c r="G42" s="14"/>
      <c r="H42" s="14"/>
      <c r="I42" s="73" t="str">
        <f>IF(I39&gt;=50%,"Begin Strategic Planning, Your Asset Is Greater Than 50% Used","")</f>
        <v>Begin Strategic Planning, Your Asset Is Greater Than 50% Used</v>
      </c>
      <c r="J42" s="73"/>
      <c r="K42" s="73"/>
      <c r="L42" s="73"/>
      <c r="M42" s="73"/>
      <c r="N42" s="73"/>
      <c r="O42" s="14"/>
      <c r="P42" s="14"/>
      <c r="Q42" s="14"/>
      <c r="R42" s="14"/>
      <c r="S42" s="14"/>
      <c r="T42" s="14"/>
      <c r="U42" s="14"/>
      <c r="V42" s="14"/>
      <c r="W42" s="14"/>
    </row>
    <row r="43" spans="1:23" ht="14.4" customHeight="1" x14ac:dyDescent="0.3">
      <c r="A43" s="24"/>
      <c r="B43" s="25"/>
      <c r="C43" s="26">
        <f>SUMIF('Depreciation Schedule'!B:B,DashBoard!B43,'Depreciation Schedule'!E:E)</f>
        <v>0</v>
      </c>
      <c r="D43" s="14"/>
      <c r="E43" s="14"/>
      <c r="F43" s="19"/>
      <c r="G43" s="14"/>
      <c r="H43" s="65"/>
      <c r="I43" s="73"/>
      <c r="J43" s="73"/>
      <c r="K43" s="73"/>
      <c r="L43" s="73"/>
      <c r="M43" s="73"/>
      <c r="N43" s="73"/>
      <c r="O43" s="14"/>
      <c r="P43" s="14"/>
      <c r="Q43" s="14"/>
      <c r="R43" s="14"/>
      <c r="S43" s="14"/>
      <c r="T43" s="14"/>
      <c r="U43" s="14"/>
      <c r="V43" s="14"/>
      <c r="W43" s="14"/>
    </row>
    <row r="44" spans="1:23" x14ac:dyDescent="0.3">
      <c r="A44" s="24"/>
      <c r="B44" s="25"/>
      <c r="C44" s="26">
        <f>SUMIF('Depreciation Schedule'!B:B,DashBoard!B44,'Depreciation Schedule'!E:E)</f>
        <v>0</v>
      </c>
      <c r="D44" s="14"/>
      <c r="E44" s="14"/>
      <c r="F44" s="19"/>
      <c r="G44" s="14"/>
      <c r="H44" s="14"/>
      <c r="I44" s="14"/>
      <c r="J44" s="14"/>
      <c r="K44" s="14"/>
      <c r="L44" s="14"/>
      <c r="M44" s="14"/>
      <c r="N44" s="14"/>
      <c r="O44" s="14"/>
      <c r="P44" s="14"/>
      <c r="Q44" s="14"/>
      <c r="R44" s="14"/>
      <c r="S44" s="14"/>
      <c r="T44" s="14"/>
      <c r="U44" s="14"/>
      <c r="V44" s="14"/>
      <c r="W44" s="14"/>
    </row>
    <row r="45" spans="1:23" x14ac:dyDescent="0.3">
      <c r="A45" s="24"/>
      <c r="B45" s="25"/>
      <c r="C45" s="26">
        <f>SUMIF('Depreciation Schedule'!B:B,DashBoard!B45,'Depreciation Schedule'!E:E)</f>
        <v>0</v>
      </c>
      <c r="D45" s="14"/>
      <c r="E45" s="14"/>
      <c r="F45" s="19"/>
      <c r="G45" s="14"/>
      <c r="H45" s="14"/>
      <c r="I45" s="14"/>
      <c r="J45" s="14"/>
      <c r="K45" s="14"/>
      <c r="L45" s="14"/>
      <c r="M45" s="14"/>
      <c r="N45" s="14"/>
      <c r="O45" s="14"/>
      <c r="P45" s="14"/>
      <c r="Q45" s="14"/>
      <c r="R45" s="14"/>
      <c r="S45" s="14"/>
      <c r="T45" s="14"/>
      <c r="U45" s="14"/>
      <c r="V45" s="14"/>
      <c r="W45" s="14"/>
    </row>
    <row r="46" spans="1:23" x14ac:dyDescent="0.3">
      <c r="A46" s="24"/>
      <c r="B46" s="25"/>
      <c r="C46" s="26">
        <f>SUMIF('Depreciation Schedule'!B:B,DashBoard!B46,'Depreciation Schedule'!E:E)</f>
        <v>0</v>
      </c>
      <c r="D46" s="14"/>
      <c r="E46" s="14"/>
      <c r="F46" s="19"/>
      <c r="G46" s="14"/>
      <c r="H46" s="14"/>
      <c r="I46" s="14"/>
      <c r="J46" s="14"/>
      <c r="K46" s="14"/>
      <c r="L46" s="14"/>
      <c r="M46" s="14"/>
      <c r="N46" s="14"/>
      <c r="O46" s="14"/>
      <c r="P46" s="14"/>
      <c r="Q46" s="14"/>
      <c r="R46" s="14"/>
      <c r="S46" s="14"/>
      <c r="T46" s="14"/>
      <c r="U46" s="14"/>
      <c r="V46" s="14"/>
      <c r="W46" s="14"/>
    </row>
    <row r="47" spans="1:23" x14ac:dyDescent="0.3">
      <c r="A47" s="24"/>
      <c r="B47" s="25"/>
      <c r="C47" s="26">
        <f>SUMIF('Depreciation Schedule'!B:B,DashBoard!B47,'Depreciation Schedule'!E:E)</f>
        <v>0</v>
      </c>
      <c r="D47" s="14"/>
      <c r="E47" s="14"/>
      <c r="F47" s="19"/>
      <c r="G47" s="14"/>
      <c r="H47" s="14"/>
      <c r="I47" s="14"/>
      <c r="J47" s="14"/>
      <c r="K47" s="14"/>
      <c r="L47" s="14"/>
      <c r="M47" s="14"/>
      <c r="N47" s="14"/>
      <c r="O47" s="14"/>
      <c r="P47" s="14"/>
      <c r="Q47" s="14"/>
      <c r="R47" s="14"/>
      <c r="S47" s="14"/>
      <c r="T47" s="14"/>
      <c r="U47" s="14"/>
      <c r="V47" s="14"/>
      <c r="W47" s="14"/>
    </row>
    <row r="48" spans="1:23" x14ac:dyDescent="0.3">
      <c r="A48" s="24"/>
      <c r="B48" s="25"/>
      <c r="C48" s="26">
        <f>SUMIF('Depreciation Schedule'!B:B,DashBoard!B48,'Depreciation Schedule'!E:E)</f>
        <v>0</v>
      </c>
      <c r="D48" s="14"/>
      <c r="E48" s="14"/>
      <c r="F48" s="19"/>
      <c r="G48" s="14"/>
      <c r="H48" s="14"/>
      <c r="I48" s="14"/>
      <c r="J48" s="14"/>
      <c r="K48" s="14"/>
      <c r="L48" s="14"/>
      <c r="M48" s="14"/>
      <c r="N48" s="14"/>
      <c r="O48" s="14"/>
      <c r="P48" s="14"/>
      <c r="Q48" s="14"/>
      <c r="R48" s="14"/>
      <c r="S48" s="14"/>
      <c r="T48" s="14"/>
      <c r="U48" s="14"/>
      <c r="V48" s="14"/>
      <c r="W48" s="14"/>
    </row>
    <row r="49" spans="1:23" x14ac:dyDescent="0.3">
      <c r="A49" s="24"/>
      <c r="B49" s="25"/>
      <c r="C49" s="26">
        <f>SUMIF('Depreciation Schedule'!B:B,DashBoard!B49,'Depreciation Schedule'!E:E)</f>
        <v>0</v>
      </c>
      <c r="D49" s="14"/>
      <c r="E49" s="14"/>
      <c r="F49" s="19"/>
      <c r="G49" s="14"/>
      <c r="H49" s="14"/>
      <c r="I49" s="14"/>
      <c r="J49" s="14"/>
      <c r="K49" s="14"/>
      <c r="L49" s="14"/>
      <c r="M49" s="14"/>
      <c r="N49" s="14"/>
      <c r="O49" s="14"/>
      <c r="P49" s="14"/>
      <c r="Q49" s="14"/>
      <c r="R49" s="14"/>
      <c r="S49" s="14"/>
      <c r="T49" s="14"/>
      <c r="U49" s="14"/>
      <c r="V49" s="14"/>
      <c r="W49" s="14"/>
    </row>
    <row r="50" spans="1:23" x14ac:dyDescent="0.3">
      <c r="A50" s="24"/>
      <c r="B50" s="25"/>
      <c r="C50" s="26">
        <f>SUMIF('Depreciation Schedule'!B:B,DashBoard!B50,'Depreciation Schedule'!E:E)</f>
        <v>0</v>
      </c>
      <c r="D50" s="14"/>
      <c r="E50" s="14"/>
      <c r="F50" s="19"/>
      <c r="G50" s="14"/>
      <c r="H50" s="14"/>
      <c r="I50" s="14"/>
      <c r="J50" s="14"/>
      <c r="K50" s="14"/>
      <c r="L50" s="14"/>
      <c r="M50" s="14"/>
      <c r="N50" s="14"/>
      <c r="O50" s="14"/>
      <c r="P50" s="14"/>
      <c r="Q50" s="14"/>
      <c r="R50" s="14"/>
      <c r="S50" s="14"/>
      <c r="T50" s="14"/>
      <c r="U50" s="14"/>
      <c r="V50" s="14"/>
      <c r="W50" s="14"/>
    </row>
    <row r="51" spans="1:23" x14ac:dyDescent="0.3">
      <c r="A51" s="24"/>
      <c r="B51" s="25"/>
      <c r="C51" s="26">
        <f>SUMIF('Depreciation Schedule'!B:B,DashBoard!B51,'Depreciation Schedule'!E:E)</f>
        <v>0</v>
      </c>
      <c r="D51" s="14"/>
      <c r="E51" s="14"/>
      <c r="F51" s="19"/>
      <c r="G51" s="14"/>
      <c r="H51" s="14"/>
      <c r="I51" s="14"/>
      <c r="J51" s="14"/>
      <c r="K51" s="14"/>
      <c r="L51" s="14"/>
      <c r="M51" s="14"/>
      <c r="N51" s="14"/>
      <c r="O51" s="14"/>
      <c r="P51" s="14"/>
      <c r="Q51" s="14"/>
      <c r="R51" s="14"/>
      <c r="S51" s="14"/>
      <c r="T51" s="14"/>
      <c r="U51" s="14"/>
      <c r="V51" s="14"/>
      <c r="W51" s="14"/>
    </row>
    <row r="52" spans="1:23" x14ac:dyDescent="0.3">
      <c r="A52" s="24"/>
      <c r="B52" s="25"/>
      <c r="C52" s="26">
        <f>SUMIF('Depreciation Schedule'!B:B,DashBoard!B52,'Depreciation Schedule'!E:E)</f>
        <v>0</v>
      </c>
      <c r="D52" s="14"/>
      <c r="E52" s="14"/>
      <c r="F52" s="19"/>
      <c r="G52" s="14"/>
      <c r="H52" s="14"/>
      <c r="I52" s="14"/>
      <c r="J52" s="14"/>
      <c r="K52" s="14"/>
      <c r="L52" s="14"/>
      <c r="M52" s="14"/>
      <c r="N52" s="14"/>
      <c r="O52" s="14"/>
      <c r="P52" s="14"/>
      <c r="Q52" s="14"/>
      <c r="R52" s="14"/>
      <c r="S52" s="14"/>
      <c r="T52" s="14"/>
      <c r="U52" s="14"/>
      <c r="V52" s="14"/>
      <c r="W52" s="14"/>
    </row>
    <row r="53" spans="1:23" x14ac:dyDescent="0.3">
      <c r="A53" s="24"/>
      <c r="B53" s="25"/>
      <c r="C53" s="26">
        <f>SUMIF('Depreciation Schedule'!B:B,DashBoard!B53,'Depreciation Schedule'!E:E)</f>
        <v>0</v>
      </c>
      <c r="D53" s="14"/>
      <c r="E53" s="14"/>
      <c r="F53" s="19"/>
      <c r="G53" s="14"/>
      <c r="H53" s="14"/>
      <c r="I53" s="14"/>
      <c r="J53" s="14"/>
      <c r="K53" s="14"/>
      <c r="L53" s="14"/>
      <c r="M53" s="14"/>
      <c r="N53" s="14"/>
      <c r="O53" s="14"/>
      <c r="P53" s="14"/>
      <c r="Q53" s="14"/>
      <c r="R53" s="14"/>
      <c r="S53" s="14"/>
      <c r="T53" s="14"/>
      <c r="U53" s="14"/>
      <c r="V53" s="14"/>
      <c r="W53" s="14"/>
    </row>
    <row r="54" spans="1:23" x14ac:dyDescent="0.3">
      <c r="A54" s="24"/>
      <c r="B54" s="25"/>
      <c r="C54" s="26">
        <f>SUMIF('Depreciation Schedule'!B:B,DashBoard!B54,'Depreciation Schedule'!E:E)</f>
        <v>0</v>
      </c>
      <c r="D54" s="14"/>
      <c r="E54" s="14"/>
      <c r="F54" s="19"/>
      <c r="G54" s="14"/>
      <c r="H54" s="14"/>
      <c r="I54" s="14"/>
      <c r="J54" s="14"/>
      <c r="K54" s="14"/>
      <c r="L54" s="14"/>
      <c r="M54" s="14"/>
      <c r="N54" s="14"/>
      <c r="O54" s="14"/>
      <c r="P54" s="14"/>
      <c r="Q54" s="14"/>
      <c r="R54" s="14"/>
      <c r="S54" s="14"/>
      <c r="T54" s="14"/>
      <c r="U54" s="14"/>
      <c r="V54" s="14"/>
      <c r="W54" s="14"/>
    </row>
    <row r="55" spans="1:23" x14ac:dyDescent="0.3">
      <c r="A55" s="24"/>
      <c r="B55" s="25"/>
      <c r="C55" s="26">
        <f>SUMIF('Depreciation Schedule'!B:B,DashBoard!B55,'Depreciation Schedule'!E:E)</f>
        <v>0</v>
      </c>
      <c r="D55" s="14"/>
      <c r="E55" s="14"/>
      <c r="F55" s="19"/>
      <c r="G55" s="14"/>
      <c r="H55" s="14"/>
      <c r="I55" s="14"/>
      <c r="J55" s="14"/>
      <c r="K55" s="14"/>
      <c r="L55" s="14"/>
      <c r="M55" s="14"/>
      <c r="N55" s="14"/>
      <c r="O55" s="14"/>
      <c r="P55" s="14"/>
      <c r="Q55" s="14"/>
      <c r="R55" s="14"/>
      <c r="S55" s="14"/>
      <c r="T55" s="14"/>
      <c r="U55" s="14"/>
      <c r="V55" s="14"/>
      <c r="W55" s="14"/>
    </row>
    <row r="56" spans="1:23" x14ac:dyDescent="0.3">
      <c r="A56" s="24"/>
      <c r="B56" s="25"/>
      <c r="C56" s="26">
        <f>SUMIF('Depreciation Schedule'!B:B,DashBoard!B56,'Depreciation Schedule'!E:E)</f>
        <v>0</v>
      </c>
      <c r="D56" s="14"/>
      <c r="E56" s="14"/>
      <c r="F56" s="19"/>
      <c r="G56" s="14"/>
      <c r="H56" s="14"/>
      <c r="I56" s="14"/>
      <c r="J56" s="14"/>
      <c r="K56" s="14"/>
      <c r="L56" s="14"/>
      <c r="M56" s="14"/>
      <c r="N56" s="14"/>
      <c r="O56" s="14"/>
      <c r="P56" s="14"/>
      <c r="Q56" s="14"/>
      <c r="R56" s="14"/>
      <c r="S56" s="14"/>
      <c r="T56" s="14"/>
      <c r="U56" s="14"/>
      <c r="V56" s="14"/>
      <c r="W56" s="14"/>
    </row>
    <row r="57" spans="1:23" x14ac:dyDescent="0.3">
      <c r="A57" s="24"/>
      <c r="B57" s="25"/>
      <c r="C57" s="26">
        <f>SUMIF('Depreciation Schedule'!B:B,DashBoard!B57,'Depreciation Schedule'!E:E)</f>
        <v>0</v>
      </c>
      <c r="D57" s="14"/>
      <c r="E57" s="14"/>
      <c r="F57" s="19"/>
      <c r="G57" s="14"/>
      <c r="H57" s="14"/>
      <c r="I57" s="14"/>
      <c r="J57" s="14"/>
      <c r="K57" s="14"/>
      <c r="L57" s="14"/>
      <c r="M57" s="14"/>
      <c r="N57" s="14"/>
      <c r="O57" s="14"/>
      <c r="P57" s="14"/>
      <c r="Q57" s="14"/>
      <c r="R57" s="14"/>
      <c r="S57" s="14"/>
      <c r="T57" s="14"/>
      <c r="U57" s="14"/>
      <c r="V57" s="14"/>
      <c r="W57" s="14"/>
    </row>
    <row r="58" spans="1:23" x14ac:dyDescent="0.3">
      <c r="A58" s="24"/>
      <c r="B58" s="25"/>
      <c r="C58" s="26">
        <f>SUMIF('Depreciation Schedule'!B:B,DashBoard!B58,'Depreciation Schedule'!E:E)</f>
        <v>0</v>
      </c>
      <c r="D58" s="14"/>
      <c r="E58" s="14"/>
      <c r="F58" s="19"/>
      <c r="G58" s="14"/>
      <c r="H58" s="14"/>
      <c r="I58" s="14"/>
      <c r="J58" s="14"/>
      <c r="K58" s="14"/>
      <c r="L58" s="14"/>
      <c r="M58" s="14"/>
      <c r="N58" s="14"/>
      <c r="O58" s="14"/>
      <c r="P58" s="14"/>
      <c r="Q58" s="14"/>
      <c r="R58" s="14"/>
      <c r="S58" s="14"/>
      <c r="T58" s="14"/>
      <c r="U58" s="14"/>
      <c r="V58" s="14"/>
      <c r="W58" s="14"/>
    </row>
    <row r="59" spans="1:23" x14ac:dyDescent="0.3">
      <c r="A59" s="24"/>
      <c r="B59" s="25"/>
      <c r="C59" s="26">
        <f>SUMIF('Depreciation Schedule'!B:B,DashBoard!B59,'Depreciation Schedule'!E:E)</f>
        <v>0</v>
      </c>
      <c r="D59" s="14"/>
      <c r="E59" s="14"/>
      <c r="F59" s="19"/>
      <c r="G59" s="14"/>
      <c r="H59" s="14"/>
      <c r="I59" s="14"/>
      <c r="J59" s="14"/>
      <c r="K59" s="14"/>
      <c r="L59" s="14"/>
      <c r="M59" s="14"/>
      <c r="N59" s="14"/>
      <c r="O59" s="14"/>
      <c r="P59" s="14"/>
      <c r="Q59" s="14"/>
      <c r="R59" s="14"/>
      <c r="S59" s="14"/>
      <c r="T59" s="14"/>
      <c r="U59" s="14"/>
      <c r="V59" s="14"/>
      <c r="W59" s="14"/>
    </row>
    <row r="60" spans="1:23" x14ac:dyDescent="0.3">
      <c r="A60" s="24"/>
      <c r="B60" s="25"/>
      <c r="C60" s="26">
        <f>SUMIF('Depreciation Schedule'!B:B,DashBoard!B60,'Depreciation Schedule'!E:E)</f>
        <v>0</v>
      </c>
      <c r="D60" s="14"/>
      <c r="E60" s="14"/>
      <c r="F60" s="19"/>
      <c r="G60" s="14"/>
      <c r="H60" s="14"/>
      <c r="I60" s="14"/>
      <c r="J60" s="14"/>
      <c r="K60" s="14"/>
      <c r="L60" s="14"/>
      <c r="M60" s="14"/>
      <c r="N60" s="14"/>
      <c r="O60" s="14"/>
      <c r="P60" s="14"/>
      <c r="Q60" s="14"/>
      <c r="R60" s="14"/>
      <c r="S60" s="14"/>
      <c r="T60" s="14"/>
      <c r="U60" s="14"/>
      <c r="V60" s="14"/>
      <c r="W60" s="14"/>
    </row>
    <row r="61" spans="1:23" x14ac:dyDescent="0.3">
      <c r="A61" s="24"/>
      <c r="B61" s="25"/>
      <c r="C61" s="28"/>
      <c r="D61" s="14"/>
      <c r="E61" s="14"/>
      <c r="F61" s="19"/>
      <c r="G61" s="14"/>
      <c r="H61" s="14"/>
      <c r="I61" s="14"/>
      <c r="J61" s="14"/>
      <c r="K61" s="14"/>
      <c r="L61" s="14"/>
      <c r="M61" s="14"/>
      <c r="N61" s="14"/>
      <c r="O61" s="14"/>
      <c r="P61" s="14"/>
      <c r="Q61" s="14"/>
      <c r="R61" s="14"/>
      <c r="S61" s="14"/>
      <c r="T61" s="14"/>
      <c r="U61" s="14"/>
      <c r="V61" s="14"/>
      <c r="W61" s="14"/>
    </row>
    <row r="62" spans="1:23" x14ac:dyDescent="0.3">
      <c r="A62" s="24"/>
      <c r="B62" s="25"/>
      <c r="C62" s="28"/>
      <c r="D62" s="14"/>
      <c r="E62" s="14"/>
      <c r="F62" s="19"/>
      <c r="G62" s="14"/>
      <c r="H62" s="14"/>
      <c r="I62" s="14"/>
      <c r="J62" s="14"/>
      <c r="K62" s="14"/>
      <c r="L62" s="14"/>
      <c r="M62" s="14"/>
      <c r="N62" s="14"/>
      <c r="O62" s="14"/>
      <c r="P62" s="14"/>
      <c r="Q62" s="14"/>
      <c r="R62" s="14"/>
      <c r="S62" s="14"/>
      <c r="T62" s="14"/>
      <c r="U62" s="14"/>
      <c r="V62" s="14"/>
      <c r="W62" s="14"/>
    </row>
    <row r="63" spans="1:23" x14ac:dyDescent="0.3">
      <c r="A63" s="24"/>
      <c r="B63" s="29"/>
      <c r="C63" s="30"/>
      <c r="D63" s="14"/>
      <c r="E63" s="14"/>
      <c r="F63" s="19"/>
      <c r="G63" s="14"/>
      <c r="H63" s="14"/>
      <c r="I63" s="14"/>
      <c r="J63" s="14"/>
      <c r="K63" s="14"/>
      <c r="L63" s="14"/>
      <c r="M63" s="14"/>
      <c r="N63" s="14"/>
      <c r="O63" s="14"/>
      <c r="P63" s="14"/>
      <c r="Q63" s="14"/>
      <c r="R63" s="14"/>
      <c r="S63" s="14"/>
      <c r="T63" s="14"/>
      <c r="U63" s="14"/>
      <c r="V63" s="14"/>
      <c r="W63" s="14"/>
    </row>
    <row r="64" spans="1:23" x14ac:dyDescent="0.3">
      <c r="A64" s="24"/>
      <c r="B64" s="31"/>
      <c r="C64" s="14"/>
      <c r="D64" s="14"/>
      <c r="E64" s="14"/>
      <c r="F64" s="19"/>
      <c r="G64" s="14"/>
      <c r="H64" s="14"/>
      <c r="I64" s="14"/>
      <c r="J64" s="14"/>
      <c r="K64" s="14"/>
      <c r="L64" s="14"/>
      <c r="M64" s="14"/>
      <c r="N64" s="14"/>
      <c r="O64" s="14"/>
      <c r="P64" s="14"/>
      <c r="Q64" s="14"/>
      <c r="R64" s="14"/>
      <c r="S64" s="14"/>
      <c r="T64" s="14"/>
      <c r="U64" s="14"/>
      <c r="V64" s="14"/>
      <c r="W64" s="14"/>
    </row>
    <row r="65" spans="1:23" x14ac:dyDescent="0.3">
      <c r="A65" s="24"/>
      <c r="B65" s="31"/>
      <c r="C65" s="14"/>
      <c r="D65" s="14"/>
      <c r="E65" s="14"/>
      <c r="F65" s="19"/>
      <c r="G65" s="14"/>
      <c r="H65" s="14"/>
      <c r="I65" s="14"/>
      <c r="J65" s="14"/>
      <c r="K65" s="14"/>
      <c r="L65" s="14"/>
      <c r="M65" s="14"/>
      <c r="N65" s="14"/>
      <c r="O65" s="14"/>
      <c r="P65" s="14"/>
      <c r="Q65" s="14"/>
      <c r="R65" s="14"/>
      <c r="S65" s="14"/>
      <c r="T65" s="14"/>
      <c r="U65" s="14"/>
      <c r="V65" s="14"/>
      <c r="W65" s="14"/>
    </row>
    <row r="66" spans="1:23" ht="15" thickBot="1" x14ac:dyDescent="0.35">
      <c r="A66" s="32"/>
      <c r="B66" s="33"/>
      <c r="C66" s="34"/>
      <c r="D66" s="34"/>
      <c r="E66" s="34"/>
      <c r="F66" s="35"/>
      <c r="G66" s="14"/>
      <c r="H66" s="14"/>
      <c r="I66" s="14"/>
      <c r="J66" s="14"/>
      <c r="K66" s="14"/>
      <c r="L66" s="14"/>
      <c r="M66" s="14"/>
      <c r="N66" s="14"/>
      <c r="O66" s="14"/>
      <c r="P66" s="14"/>
      <c r="Q66" s="14"/>
      <c r="R66" s="14"/>
      <c r="S66" s="14"/>
      <c r="T66" s="14"/>
      <c r="U66" s="14"/>
      <c r="V66" s="14"/>
      <c r="W66" s="14"/>
    </row>
    <row r="67" spans="1:23" x14ac:dyDescent="0.3">
      <c r="B67" s="2"/>
    </row>
    <row r="68" spans="1:23" x14ac:dyDescent="0.3">
      <c r="B68" s="2"/>
    </row>
  </sheetData>
  <mergeCells count="14">
    <mergeCell ref="B20:D20"/>
    <mergeCell ref="H16:I16"/>
    <mergeCell ref="C4:D4"/>
    <mergeCell ref="C12:E12"/>
    <mergeCell ref="C15:E15"/>
    <mergeCell ref="I39:N40"/>
    <mergeCell ref="I42:N43"/>
    <mergeCell ref="H7:I7"/>
    <mergeCell ref="K2:N2"/>
    <mergeCell ref="K3:N3"/>
    <mergeCell ref="M16:N16"/>
    <mergeCell ref="H12:I12"/>
    <mergeCell ref="M12:N12"/>
    <mergeCell ref="J8:L8"/>
  </mergeCells>
  <conditionalFormatting sqref="I41:K41 I42 H43">
    <cfRule type="containsText" dxfId="2" priority="1" operator="containsText" text="Begin Strategic Planning">
      <formula>NOT(ISERROR(SEARCH("Begin Strategic Planning",H41)))</formula>
    </cfRule>
  </conditionalFormatting>
  <conditionalFormatting sqref="J8">
    <cfRule type="containsText" dxfId="1" priority="6" operator="containsText" text="True Up To Savage Value">
      <formula>NOT(ISERROR(SEARCH("True Up To Savage Value",J8)))</formula>
    </cfRule>
  </conditionalFormatting>
  <conditionalFormatting sqref="K3:N3 I39">
    <cfRule type="dataBar" priority="5">
      <dataBar>
        <cfvo type="num" val="0"/>
        <cfvo type="num" val="1"/>
        <color rgb="FF008AEF"/>
      </dataBar>
      <extLst>
        <ext xmlns:x14="http://schemas.microsoft.com/office/spreadsheetml/2009/9/main" uri="{B025F937-C7B1-47D3-B67F-A62EFF666E3E}">
          <x14:id>{5C2A628E-BE83-41D5-A7E0-75E8279AE7EA}</x14:id>
        </ext>
      </extLst>
    </cfRule>
  </conditionalFormatting>
  <dataValidations count="2">
    <dataValidation type="date" allowBlank="1" showInputMessage="1" showErrorMessage="1" sqref="D7 D10:D11 C6" xr:uid="{D558D1E2-FE24-4233-9D66-59E3693C0434}">
      <formula1>31778</formula1>
      <formula2>401768</formula2>
    </dataValidation>
    <dataValidation type="list" allowBlank="1" showInputMessage="1" showErrorMessage="1" sqref="C15" xr:uid="{2C84B708-915B-4094-81A3-782ED8828F06}">
      <formula1>"Straight Line,Accelerated Double Declining, Sum of Years"</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5C2A628E-BE83-41D5-A7E0-75E8279AE7EA}">
            <x14:dataBar minLength="0" maxLength="100" border="1" negativeBarBorderColorSameAsPositive="0">
              <x14:cfvo type="num">
                <xm:f>0</xm:f>
              </x14:cfvo>
              <x14:cfvo type="num">
                <xm:f>1</xm:f>
              </x14:cfvo>
              <x14:borderColor rgb="FF008AEF"/>
              <x14:negativeFillColor rgb="FFFF0000"/>
              <x14:negativeBorderColor rgb="FFFF0000"/>
              <x14:axisColor rgb="FF000000"/>
            </x14:dataBar>
          </x14:cfRule>
          <xm:sqref>K3:N3 I39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29FEC88-EDD2-4A61-8CC2-4869EB248205}">
          <x14:formula1>
            <xm:f>'Useful Life'!$A:$A</xm:f>
          </x14:formula1>
          <xm:sqref>C12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DCC7C-B687-41EB-8A3C-246ABB01FA10}">
  <dimension ref="A2:J1253"/>
  <sheetViews>
    <sheetView showGridLines="0" workbookViewId="0">
      <selection activeCell="K24" sqref="K24"/>
    </sheetView>
  </sheetViews>
  <sheetFormatPr defaultRowHeight="14.4" x14ac:dyDescent="0.3"/>
  <cols>
    <col min="1" max="1" width="10.109375" style="16" customWidth="1"/>
    <col min="2" max="2" width="9.33203125" style="1" bestFit="1" customWidth="1"/>
    <col min="3" max="3" width="21.21875" customWidth="1"/>
    <col min="4" max="4" width="18.44140625" customWidth="1"/>
    <col min="5" max="5" width="17.33203125" customWidth="1"/>
    <col min="6" max="6" width="18.33203125" customWidth="1"/>
    <col min="7" max="7" width="31.88671875" customWidth="1"/>
    <col min="8" max="8" width="11.21875" bestFit="1" customWidth="1"/>
    <col min="10" max="10" width="9.33203125" bestFit="1" customWidth="1"/>
  </cols>
  <sheetData>
    <row r="2" spans="1:10" x14ac:dyDescent="0.3">
      <c r="B2" s="5" t="s">
        <v>91</v>
      </c>
      <c r="C2" s="5" t="s">
        <v>41</v>
      </c>
      <c r="D2" s="6" t="s">
        <v>42</v>
      </c>
      <c r="E2" s="6" t="s">
        <v>39</v>
      </c>
      <c r="F2" s="6" t="s">
        <v>40</v>
      </c>
      <c r="G2" s="6" t="s">
        <v>43</v>
      </c>
    </row>
    <row r="3" spans="1:10" x14ac:dyDescent="0.3">
      <c r="A3" s="17">
        <f>E3</f>
        <v>277.77777777777777</v>
      </c>
      <c r="B3" s="7">
        <f>IF(C3="end","",YEAR(D3))</f>
        <v>2025</v>
      </c>
      <c r="C3" s="7">
        <v>1</v>
      </c>
      <c r="D3" s="8">
        <f>EOMONTH(DashBoard!C6,0)</f>
        <v>45747</v>
      </c>
      <c r="E3" s="9">
        <f>IF(DashBoard!$C$15="Straight Line",SLN(DashBoard!$D$8,DashBoard!$D$9,DashBoard!$D$14),IF(DashBoard!$C$15="Accelerated Double Declining",DDB(DashBoard!$D$8,DashBoard!$D$9,DashBoard!$D$14,C3),IF(DashBoard!$C$15="Sum of Years",SYD(DashBoard!$D$8,DashBoard!$D$9,DashBoard!$D$14,C3))))</f>
        <v>277.77777777777777</v>
      </c>
      <c r="F3" s="10">
        <f>DashBoard!D8-E3</f>
        <v>9722.2222222222226</v>
      </c>
      <c r="G3" s="11" t="str">
        <f>IF(OR(F3&lt;DashBoard!$D$9,C3="end"),"True Up To Savage Value","Expense")</f>
        <v>Expense</v>
      </c>
      <c r="H3" s="4"/>
      <c r="I3" s="4"/>
      <c r="J3" s="3"/>
    </row>
    <row r="4" spans="1:10" x14ac:dyDescent="0.3">
      <c r="A4" s="18">
        <f>IFERROR(IF(B4=B3,E4+A3,E4),"")</f>
        <v>547.83950617283949</v>
      </c>
      <c r="B4" s="7">
        <f t="shared" ref="B4:B67" si="0">IF(C4="end","",YEAR(D4))</f>
        <v>2025</v>
      </c>
      <c r="C4" s="7">
        <f>IF(C3=DashBoard!$D$14,"",IF(C3="","",C3+1))</f>
        <v>2</v>
      </c>
      <c r="D4" s="8">
        <f t="shared" ref="D4:D7" si="1">IF(C4="end","",EOMONTH(D3,1))</f>
        <v>45777</v>
      </c>
      <c r="E4" s="9">
        <f>IF(C4="end","",IF(DashBoard!$C$15="Straight Line",SLN(DashBoard!$D$8,DashBoard!$D$9,DashBoard!$D$14),IF(DashBoard!$C$15="Accelerated Double Declining",DDB(DashBoard!$D$8,DashBoard!$D$9,DashBoard!$D$14,C4),IF(DashBoard!$C$15="Sum of Years",SYD(DashBoard!$D$8,DashBoard!$D$9,DashBoard!$D$14,C4)))))</f>
        <v>270.06172839506172</v>
      </c>
      <c r="F4" s="10">
        <f t="shared" ref="F4:F35" si="2">IF(C4="end","",F3-E4)</f>
        <v>9452.1604938271612</v>
      </c>
      <c r="G4" s="11" t="str">
        <f>IF(OR(F4&lt;DashBoard!$D$9,C4="end"),"True Up To Savage Value","Expense")</f>
        <v>Expense</v>
      </c>
      <c r="H4" s="4"/>
      <c r="I4" s="4"/>
    </row>
    <row r="5" spans="1:10" x14ac:dyDescent="0.3">
      <c r="A5" s="18">
        <f t="shared" ref="A5:A68" si="3">IFERROR(IF(B5=B4,E5+A4,E5),"")</f>
        <v>810.39951989026054</v>
      </c>
      <c r="B5" s="7">
        <f t="shared" si="0"/>
        <v>2025</v>
      </c>
      <c r="C5" s="7">
        <f>IF(C4=DashBoard!$D$14,"",IF(C4="","",C4+1))</f>
        <v>3</v>
      </c>
      <c r="D5" s="8">
        <f t="shared" si="1"/>
        <v>45808</v>
      </c>
      <c r="E5" s="9">
        <f>IF(C5="end","",IF(DashBoard!$C$15="Straight Line",SLN(DashBoard!$D$8,DashBoard!$D$9,DashBoard!$D$14),IF(DashBoard!$C$15="Accelerated Double Declining",DDB(DashBoard!$D$8,DashBoard!$D$9,DashBoard!$D$14,C5),IF(DashBoard!$C$15="Sum of Years",SYD(DashBoard!$D$8,DashBoard!$D$9,DashBoard!$D$14,C5)))))</f>
        <v>262.5600137174211</v>
      </c>
      <c r="F5" s="10">
        <f t="shared" si="2"/>
        <v>9189.6004801097406</v>
      </c>
      <c r="G5" s="11" t="str">
        <f>IF(OR(F5&lt;DashBoard!$D$9,C5="end"),"True Up To Savage Value","Expense")</f>
        <v>Expense</v>
      </c>
      <c r="H5" s="4"/>
      <c r="I5" s="4"/>
    </row>
    <row r="6" spans="1:10" x14ac:dyDescent="0.3">
      <c r="A6" s="18">
        <f t="shared" si="3"/>
        <v>1080.4612482853222</v>
      </c>
      <c r="B6" s="7">
        <f t="shared" si="0"/>
        <v>2025</v>
      </c>
      <c r="C6" s="7">
        <f>IF(C5=DashBoard!$D$14,"",IF(C5="","",C5-1))</f>
        <v>2</v>
      </c>
      <c r="D6" s="8">
        <f t="shared" si="1"/>
        <v>45838</v>
      </c>
      <c r="E6" s="9">
        <f>IF(C6="end","",IF(DashBoard!$C$15="Straight Line",SLN(DashBoard!$D$8,DashBoard!$D$9,DashBoard!$D$14),IF(DashBoard!$C$15="Accelerated Double Declining",DDB(DashBoard!$D$8,DashBoard!$D$9,DashBoard!$D$14,C6),IF(DashBoard!$C$15="Sum of Years",SYD(DashBoard!$D$8,DashBoard!$D$9,DashBoard!$D$14,C6)))))</f>
        <v>270.06172839506172</v>
      </c>
      <c r="F6" s="10">
        <f t="shared" si="2"/>
        <v>8919.5387517146792</v>
      </c>
      <c r="G6" s="11" t="str">
        <f>IF(OR(F6&lt;DashBoard!$D$9,C6="end"),"True Up To Savage Value","Expense")</f>
        <v>Expense</v>
      </c>
      <c r="H6" s="4"/>
      <c r="I6" s="4"/>
    </row>
    <row r="7" spans="1:10" x14ac:dyDescent="0.3">
      <c r="A7" s="18">
        <f t="shared" si="3"/>
        <v>1343.0212620027432</v>
      </c>
      <c r="B7" s="7">
        <f t="shared" si="0"/>
        <v>2025</v>
      </c>
      <c r="C7" s="7">
        <f>IF(C6=DashBoard!$D$14,"end",IF(C6="end","end",C6+1))</f>
        <v>3</v>
      </c>
      <c r="D7" s="8">
        <f t="shared" si="1"/>
        <v>45869</v>
      </c>
      <c r="E7" s="9">
        <f>IF(C7="end","",IF(DashBoard!$C$15="Straight Line",SLN(DashBoard!$D$8,DashBoard!$D$9,DashBoard!$D$14),IF(DashBoard!$C$15="Accelerated Double Declining",DDB(DashBoard!$D$8,DashBoard!$D$9,DashBoard!$D$14,C7),IF(DashBoard!$C$15="Sum of Years",SYD(DashBoard!$D$8,DashBoard!$D$9,DashBoard!$D$14,C7)))))</f>
        <v>262.5600137174211</v>
      </c>
      <c r="F7" s="10">
        <f t="shared" si="2"/>
        <v>8656.9787379972586</v>
      </c>
      <c r="G7" s="11" t="str">
        <f>IF(OR(F7&lt;DashBoard!$D$9,C7="end"),"True Up To Savage Value","Expense")</f>
        <v>Expense</v>
      </c>
      <c r="H7" s="4"/>
      <c r="I7" s="4"/>
    </row>
    <row r="8" spans="1:10" x14ac:dyDescent="0.3">
      <c r="A8" s="18">
        <f t="shared" si="3"/>
        <v>1598.2879420057916</v>
      </c>
      <c r="B8" s="7">
        <f t="shared" si="0"/>
        <v>2025</v>
      </c>
      <c r="C8" s="7">
        <f>IF(C7=DashBoard!$D$14,"end",IF(C7="end","end",C7+1))</f>
        <v>4</v>
      </c>
      <c r="D8" s="8">
        <f>IF(C8="end","",EOMONTH(D7,1))</f>
        <v>45900</v>
      </c>
      <c r="E8" s="9">
        <f>IF(C8="end","",IF(DashBoard!$C$15="Straight Line",SLN(DashBoard!$D$8,DashBoard!$D$9,DashBoard!$D$14),IF(DashBoard!$C$15="Accelerated Double Declining",DDB(DashBoard!$D$8,DashBoard!$D$9,DashBoard!$D$14,C8),IF(DashBoard!$C$15="Sum of Years",SYD(DashBoard!$D$8,DashBoard!$D$9,DashBoard!$D$14,C8)))))</f>
        <v>255.26668000304829</v>
      </c>
      <c r="F8" s="10">
        <f t="shared" si="2"/>
        <v>8401.7120579942111</v>
      </c>
      <c r="G8" s="11" t="str">
        <f>IF(OR(F8&lt;DashBoard!$D$9,C8="end"),"True Up To Savage Value","Expense")</f>
        <v>Expense</v>
      </c>
      <c r="H8" s="4"/>
      <c r="I8" s="4"/>
    </row>
    <row r="9" spans="1:10" x14ac:dyDescent="0.3">
      <c r="A9" s="18">
        <f t="shared" si="3"/>
        <v>1846.463880897644</v>
      </c>
      <c r="B9" s="7">
        <f t="shared" si="0"/>
        <v>2025</v>
      </c>
      <c r="C9" s="7">
        <f>IF(C8=DashBoard!$D$14,"end",IF(C8="end","end",C8+1))</f>
        <v>5</v>
      </c>
      <c r="D9" s="8">
        <f t="shared" ref="D9:D70" si="4">IF(C9="end","",EOMONTH(D8,1))</f>
        <v>45930</v>
      </c>
      <c r="E9" s="9">
        <f>IF(C9="end","",IF(DashBoard!$C$15="Straight Line",SLN(DashBoard!$D$8,DashBoard!$D$9,DashBoard!$D$14),IF(DashBoard!$C$15="Accelerated Double Declining",DDB(DashBoard!$D$8,DashBoard!$D$9,DashBoard!$D$14,C9),IF(DashBoard!$C$15="Sum of Years",SYD(DashBoard!$D$8,DashBoard!$D$9,DashBoard!$D$14,C9)))))</f>
        <v>248.17593889185247</v>
      </c>
      <c r="F9" s="10">
        <f t="shared" si="2"/>
        <v>8153.5361191023585</v>
      </c>
      <c r="G9" s="11" t="str">
        <f>IF(OR(F9&lt;DashBoard!$D$9,C9="end"),"True Up To Savage Value","Expense")</f>
        <v>Expense</v>
      </c>
      <c r="H9" s="4"/>
      <c r="I9" s="4"/>
    </row>
    <row r="10" spans="1:10" x14ac:dyDescent="0.3">
      <c r="A10" s="18">
        <f t="shared" si="3"/>
        <v>2087.7460437091672</v>
      </c>
      <c r="B10" s="7">
        <f t="shared" si="0"/>
        <v>2025</v>
      </c>
      <c r="C10" s="7">
        <f>IF(C9=DashBoard!$D$14,"end",IF(C9="end","end",C9+1))</f>
        <v>6</v>
      </c>
      <c r="D10" s="8">
        <f t="shared" si="4"/>
        <v>45961</v>
      </c>
      <c r="E10" s="9">
        <f>IF(C10="end","",IF(DashBoard!$C$15="Straight Line",SLN(DashBoard!$D$8,DashBoard!$D$9,DashBoard!$D$14),IF(DashBoard!$C$15="Accelerated Double Declining",DDB(DashBoard!$D$8,DashBoard!$D$9,DashBoard!$D$14,C10),IF(DashBoard!$C$15="Sum of Years",SYD(DashBoard!$D$8,DashBoard!$D$9,DashBoard!$D$14,C10)))))</f>
        <v>241.28216281152322</v>
      </c>
      <c r="F10" s="10">
        <f t="shared" si="2"/>
        <v>7912.253956290835</v>
      </c>
      <c r="G10" s="11" t="str">
        <f>IF(OR(F10&lt;DashBoard!$D$9,C10="end"),"True Up To Savage Value","Expense")</f>
        <v>Expense</v>
      </c>
      <c r="H10" s="4"/>
      <c r="I10" s="4"/>
    </row>
    <row r="11" spans="1:10" x14ac:dyDescent="0.3">
      <c r="A11" s="18">
        <f t="shared" si="3"/>
        <v>2322.3259242203703</v>
      </c>
      <c r="B11" s="7">
        <f t="shared" si="0"/>
        <v>2025</v>
      </c>
      <c r="C11" s="7">
        <f>IF(C10=DashBoard!$D$14,"end",IF(C10="end","end",C10+1))</f>
        <v>7</v>
      </c>
      <c r="D11" s="8">
        <f t="shared" si="4"/>
        <v>45991</v>
      </c>
      <c r="E11" s="9">
        <f>IF(C11="end","",IF(DashBoard!$C$15="Straight Line",SLN(DashBoard!$D$8,DashBoard!$D$9,DashBoard!$D$14),IF(DashBoard!$C$15="Accelerated Double Declining",DDB(DashBoard!$D$8,DashBoard!$D$9,DashBoard!$D$14,C11),IF(DashBoard!$C$15="Sum of Years",SYD(DashBoard!$D$8,DashBoard!$D$9,DashBoard!$D$14,C11)))))</f>
        <v>234.57988051120313</v>
      </c>
      <c r="F11" s="10">
        <f t="shared" si="2"/>
        <v>7677.6740757796315</v>
      </c>
      <c r="G11" s="11" t="str">
        <f>IF(OR(F11&lt;DashBoard!$D$9,C11="end"),"True Up To Savage Value","Expense")</f>
        <v>Expense</v>
      </c>
      <c r="H11" s="4"/>
      <c r="I11" s="4"/>
    </row>
    <row r="12" spans="1:10" x14ac:dyDescent="0.3">
      <c r="A12" s="18">
        <f t="shared" si="3"/>
        <v>2550.3896969395955</v>
      </c>
      <c r="B12" s="7">
        <f t="shared" si="0"/>
        <v>2025</v>
      </c>
      <c r="C12" s="7">
        <f>IF(C11=DashBoard!$D$14,"end",IF(C11="end","end",C11+1))</f>
        <v>8</v>
      </c>
      <c r="D12" s="8">
        <f t="shared" si="4"/>
        <v>46022</v>
      </c>
      <c r="E12" s="9">
        <f>IF(C12="end","",IF(DashBoard!$C$15="Straight Line",SLN(DashBoard!$D$8,DashBoard!$D$9,DashBoard!$D$14),IF(DashBoard!$C$15="Accelerated Double Declining",DDB(DashBoard!$D$8,DashBoard!$D$9,DashBoard!$D$14,C12),IF(DashBoard!$C$15="Sum of Years",SYD(DashBoard!$D$8,DashBoard!$D$9,DashBoard!$D$14,C12)))))</f>
        <v>228.06377271922528</v>
      </c>
      <c r="F12" s="10">
        <f t="shared" si="2"/>
        <v>7449.6103030604063</v>
      </c>
      <c r="G12" s="11" t="str">
        <f>IF(OR(F12&lt;DashBoard!$D$9,C12="end"),"True Up To Savage Value","Expense")</f>
        <v>Expense</v>
      </c>
      <c r="H12" s="4"/>
      <c r="I12" s="4"/>
    </row>
    <row r="13" spans="1:10" x14ac:dyDescent="0.3">
      <c r="A13" s="18">
        <f t="shared" si="3"/>
        <v>221.728667921469</v>
      </c>
      <c r="B13" s="7">
        <f t="shared" si="0"/>
        <v>2026</v>
      </c>
      <c r="C13" s="7">
        <f>IF(C12=DashBoard!$D$14,"end",IF(C12="end","end",C12+1))</f>
        <v>9</v>
      </c>
      <c r="D13" s="8">
        <f t="shared" si="4"/>
        <v>46053</v>
      </c>
      <c r="E13" s="9">
        <f>IF(C13="end","",IF(DashBoard!$C$15="Straight Line",SLN(DashBoard!$D$8,DashBoard!$D$9,DashBoard!$D$14),IF(DashBoard!$C$15="Accelerated Double Declining",DDB(DashBoard!$D$8,DashBoard!$D$9,DashBoard!$D$14,C13),IF(DashBoard!$C$15="Sum of Years",SYD(DashBoard!$D$8,DashBoard!$D$9,DashBoard!$D$14,C13)))))</f>
        <v>221.728667921469</v>
      </c>
      <c r="F13" s="10">
        <f t="shared" si="2"/>
        <v>7227.8816351389369</v>
      </c>
      <c r="G13" s="11" t="str">
        <f>IF(OR(F13&lt;DashBoard!$D$9,C13="end"),"True Up To Savage Value","Expense")</f>
        <v>Expense</v>
      </c>
      <c r="H13" s="4"/>
      <c r="I13" s="4"/>
    </row>
    <row r="14" spans="1:10" x14ac:dyDescent="0.3">
      <c r="A14" s="18">
        <f t="shared" si="3"/>
        <v>437.29820617845274</v>
      </c>
      <c r="B14" s="7">
        <f t="shared" si="0"/>
        <v>2026</v>
      </c>
      <c r="C14" s="7">
        <f>IF(C13=DashBoard!$D$14,"end",IF(C13="end","end",C13+1))</f>
        <v>10</v>
      </c>
      <c r="D14" s="8">
        <f t="shared" si="4"/>
        <v>46081</v>
      </c>
      <c r="E14" s="9">
        <f>IF(C14="end","",IF(DashBoard!$C$15="Straight Line",SLN(DashBoard!$D$8,DashBoard!$D$9,DashBoard!$D$14),IF(DashBoard!$C$15="Accelerated Double Declining",DDB(DashBoard!$D$8,DashBoard!$D$9,DashBoard!$D$14,C14),IF(DashBoard!$C$15="Sum of Years",SYD(DashBoard!$D$8,DashBoard!$D$9,DashBoard!$D$14,C14)))))</f>
        <v>215.56953825698375</v>
      </c>
      <c r="F14" s="10">
        <f t="shared" si="2"/>
        <v>7012.312096881953</v>
      </c>
      <c r="G14" s="11" t="str">
        <f>IF(OR(F14&lt;DashBoard!$D$9,C14="end"),"True Up To Savage Value","Expense")</f>
        <v>Expense</v>
      </c>
      <c r="H14" s="4"/>
      <c r="I14" s="4"/>
    </row>
    <row r="15" spans="1:10" x14ac:dyDescent="0.3">
      <c r="A15" s="18">
        <f t="shared" si="3"/>
        <v>646.87970170607582</v>
      </c>
      <c r="B15" s="7">
        <f t="shared" si="0"/>
        <v>2026</v>
      </c>
      <c r="C15" s="7">
        <f>IF(C14=DashBoard!$D$14,"end",IF(C14="end","end",C14+1))</f>
        <v>11</v>
      </c>
      <c r="D15" s="8">
        <f t="shared" si="4"/>
        <v>46112</v>
      </c>
      <c r="E15" s="9">
        <f>IF(C15="end","",IF(DashBoard!$C$15="Straight Line",SLN(DashBoard!$D$8,DashBoard!$D$9,DashBoard!$D$14),IF(DashBoard!$C$15="Accelerated Double Declining",DDB(DashBoard!$D$8,DashBoard!$D$9,DashBoard!$D$14,C15),IF(DashBoard!$C$15="Sum of Years",SYD(DashBoard!$D$8,DashBoard!$D$9,DashBoard!$D$14,C15)))))</f>
        <v>209.58149552762305</v>
      </c>
      <c r="F15" s="10">
        <f t="shared" si="2"/>
        <v>6802.7306013543302</v>
      </c>
      <c r="G15" s="11" t="str">
        <f>IF(OR(F15&lt;DashBoard!$D$9,C15="end"),"True Up To Savage Value","Expense")</f>
        <v>Expense</v>
      </c>
      <c r="H15" s="4"/>
      <c r="I15" s="4"/>
    </row>
    <row r="16" spans="1:10" x14ac:dyDescent="0.3">
      <c r="A16" s="18">
        <f t="shared" si="3"/>
        <v>850.63948902459822</v>
      </c>
      <c r="B16" s="7">
        <f t="shared" si="0"/>
        <v>2026</v>
      </c>
      <c r="C16" s="7">
        <f>IF(C15=DashBoard!$D$14,"end",IF(C15="end","end",C15+1))</f>
        <v>12</v>
      </c>
      <c r="D16" s="8">
        <f t="shared" si="4"/>
        <v>46142</v>
      </c>
      <c r="E16" s="9">
        <f>IF(C16="end","",IF(DashBoard!$C$15="Straight Line",SLN(DashBoard!$D$8,DashBoard!$D$9,DashBoard!$D$14),IF(DashBoard!$C$15="Accelerated Double Declining",DDB(DashBoard!$D$8,DashBoard!$D$9,DashBoard!$D$14,C16),IF(DashBoard!$C$15="Sum of Years",SYD(DashBoard!$D$8,DashBoard!$D$9,DashBoard!$D$14,C16)))))</f>
        <v>203.75978731852243</v>
      </c>
      <c r="F16" s="10">
        <f t="shared" si="2"/>
        <v>6598.970814035808</v>
      </c>
      <c r="G16" s="11" t="str">
        <f>IF(OR(F16&lt;DashBoard!$D$9,C16="end"),"True Up To Savage Value","Expense")</f>
        <v>Expense</v>
      </c>
      <c r="H16" s="4"/>
      <c r="I16" s="4"/>
    </row>
    <row r="17" spans="1:9" x14ac:dyDescent="0.3">
      <c r="A17" s="18">
        <f t="shared" si="3"/>
        <v>1048.7392822509396</v>
      </c>
      <c r="B17" s="7">
        <f t="shared" si="0"/>
        <v>2026</v>
      </c>
      <c r="C17" s="7">
        <f>IF(C16=DashBoard!$D$14,"end",IF(C16="end","end",C16+1))</f>
        <v>13</v>
      </c>
      <c r="D17" s="8">
        <f t="shared" si="4"/>
        <v>46173</v>
      </c>
      <c r="E17" s="9">
        <f>IF(C17="end","",IF(DashBoard!$C$15="Straight Line",SLN(DashBoard!$D$8,DashBoard!$D$9,DashBoard!$D$14),IF(DashBoard!$C$15="Accelerated Double Declining",DDB(DashBoard!$D$8,DashBoard!$D$9,DashBoard!$D$14,C17),IF(DashBoard!$C$15="Sum of Years",SYD(DashBoard!$D$8,DashBoard!$D$9,DashBoard!$D$14,C17)))))</f>
        <v>198.09979322634126</v>
      </c>
      <c r="F17" s="10">
        <f t="shared" si="2"/>
        <v>6400.8710208094672</v>
      </c>
      <c r="G17" s="11" t="str">
        <f>IF(OR(F17&lt;DashBoard!$D$9,C17="end"),"True Up To Savage Value","Expense")</f>
        <v>Expense</v>
      </c>
      <c r="H17" s="4"/>
      <c r="I17" s="4"/>
    </row>
    <row r="18" spans="1:9" x14ac:dyDescent="0.3">
      <c r="A18" s="18">
        <f t="shared" si="3"/>
        <v>1241.3363034432159</v>
      </c>
      <c r="B18" s="7">
        <f t="shared" si="0"/>
        <v>2026</v>
      </c>
      <c r="C18" s="7">
        <f>IF(C17=DashBoard!$D$14,"end",IF(C17="end","end",C17+1))</f>
        <v>14</v>
      </c>
      <c r="D18" s="8">
        <f t="shared" si="4"/>
        <v>46203</v>
      </c>
      <c r="E18" s="9">
        <f>IF(C18="end","",IF(DashBoard!$C$15="Straight Line",SLN(DashBoard!$D$8,DashBoard!$D$9,DashBoard!$D$14),IF(DashBoard!$C$15="Accelerated Double Declining",DDB(DashBoard!$D$8,DashBoard!$D$9,DashBoard!$D$14,C18),IF(DashBoard!$C$15="Sum of Years",SYD(DashBoard!$D$8,DashBoard!$D$9,DashBoard!$D$14,C18)))))</f>
        <v>192.5970211922762</v>
      </c>
      <c r="F18" s="10">
        <f t="shared" si="2"/>
        <v>6208.2739996171913</v>
      </c>
      <c r="G18" s="11" t="str">
        <f>IF(OR(F18&lt;DashBoard!$D$9,C18="end"),"True Up To Savage Value","Expense")</f>
        <v>Expense</v>
      </c>
      <c r="H18" s="4"/>
      <c r="I18" s="4"/>
    </row>
    <row r="19" spans="1:9" x14ac:dyDescent="0.3">
      <c r="A19" s="18">
        <f t="shared" si="3"/>
        <v>1428.5834073801511</v>
      </c>
      <c r="B19" s="7">
        <f t="shared" si="0"/>
        <v>2026</v>
      </c>
      <c r="C19" s="7">
        <f>IF(C18=DashBoard!$D$14,"end",IF(C18="end","end",C18+1))</f>
        <v>15</v>
      </c>
      <c r="D19" s="8">
        <f t="shared" si="4"/>
        <v>46234</v>
      </c>
      <c r="E19" s="9">
        <f>IF(C19="end","",IF(DashBoard!$C$15="Straight Line",SLN(DashBoard!$D$8,DashBoard!$D$9,DashBoard!$D$14),IF(DashBoard!$C$15="Accelerated Double Declining",DDB(DashBoard!$D$8,DashBoard!$D$9,DashBoard!$D$14,C19),IF(DashBoard!$C$15="Sum of Years",SYD(DashBoard!$D$8,DashBoard!$D$9,DashBoard!$D$14,C19)))))</f>
        <v>187.24710393693522</v>
      </c>
      <c r="F19" s="10">
        <f t="shared" si="2"/>
        <v>6021.0268956802556</v>
      </c>
      <c r="G19" s="11" t="str">
        <f>IF(OR(F19&lt;DashBoard!$D$9,C19="end"),"True Up To Savage Value","Expense")</f>
        <v>Expense</v>
      </c>
      <c r="H19" s="4"/>
      <c r="I19" s="4"/>
    </row>
    <row r="20" spans="1:9" x14ac:dyDescent="0.3">
      <c r="A20" s="18">
        <f t="shared" si="3"/>
        <v>1610.6292028743937</v>
      </c>
      <c r="B20" s="7">
        <f t="shared" si="0"/>
        <v>2026</v>
      </c>
      <c r="C20" s="7">
        <f>IF(C19=DashBoard!$D$14,"end",IF(C19="end","end",C19+1))</f>
        <v>16</v>
      </c>
      <c r="D20" s="8">
        <f t="shared" si="4"/>
        <v>46265</v>
      </c>
      <c r="E20" s="9">
        <f>IF(C20="end","",IF(DashBoard!$C$15="Straight Line",SLN(DashBoard!$D$8,DashBoard!$D$9,DashBoard!$D$14),IF(DashBoard!$C$15="Accelerated Double Declining",DDB(DashBoard!$D$8,DashBoard!$D$9,DashBoard!$D$14,C20),IF(DashBoard!$C$15="Sum of Years",SYD(DashBoard!$D$8,DashBoard!$D$9,DashBoard!$D$14,C20)))))</f>
        <v>182.04579549424253</v>
      </c>
      <c r="F20" s="10">
        <f t="shared" si="2"/>
        <v>5838.9811001860135</v>
      </c>
      <c r="G20" s="11" t="str">
        <f>IF(OR(F20&lt;DashBoard!$D$9,C20="end"),"True Up To Savage Value","Expense")</f>
        <v>Expense</v>
      </c>
      <c r="H20" s="4"/>
      <c r="I20" s="4"/>
    </row>
    <row r="21" spans="1:9" x14ac:dyDescent="0.3">
      <c r="A21" s="18">
        <f t="shared" si="3"/>
        <v>1787.6181707160185</v>
      </c>
      <c r="B21" s="7">
        <f t="shared" si="0"/>
        <v>2026</v>
      </c>
      <c r="C21" s="7">
        <f>IF(C20=DashBoard!$D$14,"end",IF(C20="end","end",C20+1))</f>
        <v>17</v>
      </c>
      <c r="D21" s="8">
        <f t="shared" si="4"/>
        <v>46295</v>
      </c>
      <c r="E21" s="9">
        <f>IF(C21="end","",IF(DashBoard!$C$15="Straight Line",SLN(DashBoard!$D$8,DashBoard!$D$9,DashBoard!$D$14),IF(DashBoard!$C$15="Accelerated Double Declining",DDB(DashBoard!$D$8,DashBoard!$D$9,DashBoard!$D$14,C21),IF(DashBoard!$C$15="Sum of Years",SYD(DashBoard!$D$8,DashBoard!$D$9,DashBoard!$D$14,C21)))))</f>
        <v>176.98896784162469</v>
      </c>
      <c r="F21" s="10">
        <f t="shared" si="2"/>
        <v>5661.9921323443887</v>
      </c>
      <c r="G21" s="11" t="str">
        <f>IF(OR(F21&lt;DashBoard!$D$9,C21="end"),"True Up To Savage Value","Expense")</f>
        <v>Expense</v>
      </c>
      <c r="H21" s="4"/>
      <c r="I21" s="4"/>
    </row>
    <row r="22" spans="1:9" x14ac:dyDescent="0.3">
      <c r="A22" s="18">
        <f t="shared" si="3"/>
        <v>1959.6907783398203</v>
      </c>
      <c r="B22" s="7">
        <f t="shared" si="0"/>
        <v>2026</v>
      </c>
      <c r="C22" s="7">
        <f>IF(C21=DashBoard!$D$14,"end",IF(C21="end","end",C21+1))</f>
        <v>18</v>
      </c>
      <c r="D22" s="8">
        <f t="shared" si="4"/>
        <v>46326</v>
      </c>
      <c r="E22" s="9">
        <f>IF(C22="end","",IF(DashBoard!$C$15="Straight Line",SLN(DashBoard!$D$8,DashBoard!$D$9,DashBoard!$D$14),IF(DashBoard!$C$15="Accelerated Double Declining",DDB(DashBoard!$D$8,DashBoard!$D$9,DashBoard!$D$14,C22),IF(DashBoard!$C$15="Sum of Years",SYD(DashBoard!$D$8,DashBoard!$D$9,DashBoard!$D$14,C22)))))</f>
        <v>172.07260762380179</v>
      </c>
      <c r="F22" s="10">
        <f t="shared" si="2"/>
        <v>5489.9195247205871</v>
      </c>
      <c r="G22" s="11" t="str">
        <f>IF(OR(F22&lt;DashBoard!$D$9,C22="end"),"True Up To Savage Value","Expense")</f>
        <v>Expense</v>
      </c>
      <c r="H22" s="4"/>
      <c r="I22" s="4"/>
    </row>
    <row r="23" spans="1:9" x14ac:dyDescent="0.3">
      <c r="A23" s="18">
        <f t="shared" si="3"/>
        <v>2126.9835913074053</v>
      </c>
      <c r="B23" s="7">
        <f t="shared" si="0"/>
        <v>2026</v>
      </c>
      <c r="C23" s="7">
        <f>IF(C22=DashBoard!$D$14,"end",IF(C22="end","end",C22+1))</f>
        <v>19</v>
      </c>
      <c r="D23" s="8">
        <f t="shared" si="4"/>
        <v>46356</v>
      </c>
      <c r="E23" s="9">
        <f>IF(C23="end","",IF(DashBoard!$C$15="Straight Line",SLN(DashBoard!$D$8,DashBoard!$D$9,DashBoard!$D$14),IF(DashBoard!$C$15="Accelerated Double Declining",DDB(DashBoard!$D$8,DashBoard!$D$9,DashBoard!$D$14,C23),IF(DashBoard!$C$15="Sum of Years",SYD(DashBoard!$D$8,DashBoard!$D$9,DashBoard!$D$14,C23)))))</f>
        <v>167.29281296758506</v>
      </c>
      <c r="F23" s="10">
        <f t="shared" si="2"/>
        <v>5322.6267117530024</v>
      </c>
      <c r="G23" s="11" t="str">
        <f>IF(OR(F23&lt;DashBoard!$D$9,C23="end"),"True Up To Savage Value","Expense")</f>
        <v>Expense</v>
      </c>
      <c r="H23" s="4"/>
      <c r="I23" s="4"/>
    </row>
    <row r="24" spans="1:9" x14ac:dyDescent="0.3">
      <c r="A24" s="18">
        <f t="shared" si="3"/>
        <v>2289.6293816925572</v>
      </c>
      <c r="B24" s="7">
        <f t="shared" si="0"/>
        <v>2026</v>
      </c>
      <c r="C24" s="7">
        <f>IF(C23=DashBoard!$D$14,"end",IF(C23="end","end",C23+1))</f>
        <v>20</v>
      </c>
      <c r="D24" s="8">
        <f t="shared" si="4"/>
        <v>46387</v>
      </c>
      <c r="E24" s="9">
        <f>IF(C24="end","",IF(DashBoard!$C$15="Straight Line",SLN(DashBoard!$D$8,DashBoard!$D$9,DashBoard!$D$14),IF(DashBoard!$C$15="Accelerated Double Declining",DDB(DashBoard!$D$8,DashBoard!$D$9,DashBoard!$D$14,C24),IF(DashBoard!$C$15="Sum of Years",SYD(DashBoard!$D$8,DashBoard!$D$9,DashBoard!$D$14,C24)))))</f>
        <v>162.64579038515214</v>
      </c>
      <c r="F24" s="10">
        <f t="shared" si="2"/>
        <v>5159.98092136785</v>
      </c>
      <c r="G24" s="11" t="str">
        <f>IF(OR(F24&lt;DashBoard!$D$9,C24="end"),"True Up To Savage Value","Expense")</f>
        <v>Expense</v>
      </c>
      <c r="H24" s="4"/>
      <c r="I24" s="4"/>
    </row>
    <row r="25" spans="1:9" x14ac:dyDescent="0.3">
      <c r="A25" s="18">
        <f t="shared" si="3"/>
        <v>158.12785176334233</v>
      </c>
      <c r="B25" s="7">
        <f t="shared" si="0"/>
        <v>2027</v>
      </c>
      <c r="C25" s="7">
        <f>IF(C24=DashBoard!$D$14,"end",IF(C24="end","end",C24+1))</f>
        <v>21</v>
      </c>
      <c r="D25" s="8">
        <f t="shared" si="4"/>
        <v>46418</v>
      </c>
      <c r="E25" s="9">
        <f>IF(C25="end","",IF(DashBoard!$C$15="Straight Line",SLN(DashBoard!$D$8,DashBoard!$D$9,DashBoard!$D$14),IF(DashBoard!$C$15="Accelerated Double Declining",DDB(DashBoard!$D$8,DashBoard!$D$9,DashBoard!$D$14,C25),IF(DashBoard!$C$15="Sum of Years",SYD(DashBoard!$D$8,DashBoard!$D$9,DashBoard!$D$14,C25)))))</f>
        <v>158.12785176334233</v>
      </c>
      <c r="F25" s="10">
        <f t="shared" si="2"/>
        <v>5001.8530696045073</v>
      </c>
      <c r="G25" s="11" t="str">
        <f>IF(OR(F25&lt;DashBoard!$D$9,C25="end"),"True Up To Savage Value","Expense")</f>
        <v>Expense</v>
      </c>
      <c r="H25" s="4"/>
      <c r="I25" s="4"/>
    </row>
    <row r="26" spans="1:9" x14ac:dyDescent="0.3">
      <c r="A26" s="18">
        <f t="shared" si="3"/>
        <v>311.8632631999252</v>
      </c>
      <c r="B26" s="7">
        <f t="shared" si="0"/>
        <v>2027</v>
      </c>
      <c r="C26" s="7">
        <f>IF(C25=DashBoard!$D$14,"end",IF(C25="end","end",C25+1))</f>
        <v>22</v>
      </c>
      <c r="D26" s="8">
        <f t="shared" si="4"/>
        <v>46446</v>
      </c>
      <c r="E26" s="9">
        <f>IF(C26="end","",IF(DashBoard!$C$15="Straight Line",SLN(DashBoard!$D$8,DashBoard!$D$9,DashBoard!$D$14),IF(DashBoard!$C$15="Accelerated Double Declining",DDB(DashBoard!$D$8,DashBoard!$D$9,DashBoard!$D$14,C26),IF(DashBoard!$C$15="Sum of Years",SYD(DashBoard!$D$8,DashBoard!$D$9,DashBoard!$D$14,C26)))))</f>
        <v>153.73541143658284</v>
      </c>
      <c r="F26" s="10">
        <f t="shared" si="2"/>
        <v>4848.1176581679247</v>
      </c>
      <c r="G26" s="11" t="str">
        <f>IF(OR(F26&lt;DashBoard!$D$9,C26="end"),"True Up To Savage Value","Expense")</f>
        <v>Expense</v>
      </c>
      <c r="H26" s="4"/>
      <c r="I26" s="4"/>
    </row>
    <row r="27" spans="1:9" x14ac:dyDescent="0.3">
      <c r="A27" s="18">
        <f t="shared" si="3"/>
        <v>461.32824654104741</v>
      </c>
      <c r="B27" s="7">
        <f t="shared" si="0"/>
        <v>2027</v>
      </c>
      <c r="C27" s="7">
        <f>IF(C26=DashBoard!$D$14,"end",IF(C26="end","end",C26+1))</f>
        <v>23</v>
      </c>
      <c r="D27" s="8">
        <f t="shared" si="4"/>
        <v>46477</v>
      </c>
      <c r="E27" s="9">
        <f>IF(C27="end","",IF(DashBoard!$C$15="Straight Line",SLN(DashBoard!$D$8,DashBoard!$D$9,DashBoard!$D$14),IF(DashBoard!$C$15="Accelerated Double Declining",DDB(DashBoard!$D$8,DashBoard!$D$9,DashBoard!$D$14,C27),IF(DashBoard!$C$15="Sum of Years",SYD(DashBoard!$D$8,DashBoard!$D$9,DashBoard!$D$14,C27)))))</f>
        <v>149.46498334112218</v>
      </c>
      <c r="F27" s="10">
        <f t="shared" si="2"/>
        <v>4698.6526748268025</v>
      </c>
      <c r="G27" s="11" t="str">
        <f>IF(OR(F27&lt;DashBoard!$D$9,C27="end"),"True Up To Savage Value","Expense")</f>
        <v>Expense</v>
      </c>
      <c r="H27" s="4"/>
      <c r="I27" s="4"/>
    </row>
    <row r="28" spans="1:9" x14ac:dyDescent="0.3">
      <c r="A28" s="18">
        <f t="shared" si="3"/>
        <v>606.6414247893606</v>
      </c>
      <c r="B28" s="7">
        <f t="shared" si="0"/>
        <v>2027</v>
      </c>
      <c r="C28" s="7">
        <f>IF(C27=DashBoard!$D$14,"end",IF(C27="end","end",C27+1))</f>
        <v>24</v>
      </c>
      <c r="D28" s="8">
        <f t="shared" si="4"/>
        <v>46507</v>
      </c>
      <c r="E28" s="9">
        <f>IF(C28="end","",IF(DashBoard!$C$15="Straight Line",SLN(DashBoard!$D$8,DashBoard!$D$9,DashBoard!$D$14),IF(DashBoard!$C$15="Accelerated Double Declining",DDB(DashBoard!$D$8,DashBoard!$D$9,DashBoard!$D$14,C28),IF(DashBoard!$C$15="Sum of Years",SYD(DashBoard!$D$8,DashBoard!$D$9,DashBoard!$D$14,C28)))))</f>
        <v>145.31317824831322</v>
      </c>
      <c r="F28" s="10">
        <f t="shared" si="2"/>
        <v>4553.3394965784892</v>
      </c>
      <c r="G28" s="11" t="str">
        <f>IF(OR(F28&lt;DashBoard!$D$9,C28="end"),"True Up To Savage Value","Expense")</f>
        <v>Expense</v>
      </c>
      <c r="H28" s="4"/>
      <c r="I28" s="4"/>
    </row>
    <row r="29" spans="1:9" x14ac:dyDescent="0.3">
      <c r="A29" s="18">
        <f t="shared" si="3"/>
        <v>747.91812586410958</v>
      </c>
      <c r="B29" s="7">
        <f t="shared" si="0"/>
        <v>2027</v>
      </c>
      <c r="C29" s="7">
        <f>IF(C28=DashBoard!$D$14,"end",IF(C28="end","end",C28+1))</f>
        <v>25</v>
      </c>
      <c r="D29" s="8">
        <f t="shared" si="4"/>
        <v>46538</v>
      </c>
      <c r="E29" s="9">
        <f>IF(C29="end","",IF(DashBoard!$C$15="Straight Line",SLN(DashBoard!$D$8,DashBoard!$D$9,DashBoard!$D$14),IF(DashBoard!$C$15="Accelerated Double Declining",DDB(DashBoard!$D$8,DashBoard!$D$9,DashBoard!$D$14,C29),IF(DashBoard!$C$15="Sum of Years",SYD(DashBoard!$D$8,DashBoard!$D$9,DashBoard!$D$14,C29)))))</f>
        <v>141.27670107474898</v>
      </c>
      <c r="F29" s="10">
        <f t="shared" si="2"/>
        <v>4412.0627955037398</v>
      </c>
      <c r="G29" s="11" t="str">
        <f>IF(OR(F29&lt;DashBoard!$D$9,C29="end"),"True Up To Savage Value","Expense")</f>
        <v>Expense</v>
      </c>
      <c r="H29" s="4"/>
      <c r="I29" s="4"/>
    </row>
    <row r="30" spans="1:9" x14ac:dyDescent="0.3">
      <c r="A30" s="18">
        <f t="shared" si="3"/>
        <v>885.27047413122659</v>
      </c>
      <c r="B30" s="7">
        <f t="shared" si="0"/>
        <v>2027</v>
      </c>
      <c r="C30" s="7">
        <f>IF(C29=DashBoard!$D$14,"end",IF(C29="end","end",C29+1))</f>
        <v>26</v>
      </c>
      <c r="D30" s="8">
        <f t="shared" si="4"/>
        <v>46568</v>
      </c>
      <c r="E30" s="9">
        <f>IF(C30="end","",IF(DashBoard!$C$15="Straight Line",SLN(DashBoard!$D$8,DashBoard!$D$9,DashBoard!$D$14),IF(DashBoard!$C$15="Accelerated Double Declining",DDB(DashBoard!$D$8,DashBoard!$D$9,DashBoard!$D$14,C30),IF(DashBoard!$C$15="Sum of Years",SYD(DashBoard!$D$8,DashBoard!$D$9,DashBoard!$D$14,C30)))))</f>
        <v>137.35234826711707</v>
      </c>
      <c r="F30" s="10">
        <f t="shared" si="2"/>
        <v>4274.7104472366227</v>
      </c>
      <c r="G30" s="11" t="str">
        <f>IF(OR(F30&lt;DashBoard!$D$9,C30="end"),"True Up To Savage Value","Expense")</f>
        <v>Expense</v>
      </c>
      <c r="H30" s="4"/>
      <c r="I30" s="4"/>
    </row>
    <row r="31" spans="1:9" x14ac:dyDescent="0.3">
      <c r="A31" s="18">
        <f t="shared" si="3"/>
        <v>1018.8074793909237</v>
      </c>
      <c r="B31" s="7">
        <f t="shared" si="0"/>
        <v>2027</v>
      </c>
      <c r="C31" s="7">
        <f>IF(C30=DashBoard!$D$14,"end",IF(C30="end","end",C30+1))</f>
        <v>27</v>
      </c>
      <c r="D31" s="8">
        <f t="shared" si="4"/>
        <v>46599</v>
      </c>
      <c r="E31" s="9">
        <f>IF(C31="end","",IF(DashBoard!$C$15="Straight Line",SLN(DashBoard!$D$8,DashBoard!$D$9,DashBoard!$D$14),IF(DashBoard!$C$15="Accelerated Double Declining",DDB(DashBoard!$D$8,DashBoard!$D$9,DashBoard!$D$14,C31),IF(DashBoard!$C$15="Sum of Years",SYD(DashBoard!$D$8,DashBoard!$D$9,DashBoard!$D$14,C31)))))</f>
        <v>133.53700525969711</v>
      </c>
      <c r="F31" s="10">
        <f t="shared" si="2"/>
        <v>4141.1734419769255</v>
      </c>
      <c r="G31" s="11" t="str">
        <f>IF(OR(F31&lt;DashBoard!$D$9,C31="end"),"True Up To Savage Value","Expense")</f>
        <v>Expense</v>
      </c>
      <c r="H31" s="4"/>
      <c r="I31" s="4"/>
    </row>
    <row r="32" spans="1:9" x14ac:dyDescent="0.3">
      <c r="A32" s="18">
        <f t="shared" si="3"/>
        <v>1148.635123393407</v>
      </c>
      <c r="B32" s="7">
        <f t="shared" si="0"/>
        <v>2027</v>
      </c>
      <c r="C32" s="7">
        <f>IF(C31=DashBoard!$D$14,"end",IF(C31="end","end",C31+1))</f>
        <v>28</v>
      </c>
      <c r="D32" s="8">
        <f t="shared" si="4"/>
        <v>46630</v>
      </c>
      <c r="E32" s="9">
        <f>IF(C32="end","",IF(DashBoard!$C$15="Straight Line",SLN(DashBoard!$D$8,DashBoard!$D$9,DashBoard!$D$14),IF(DashBoard!$C$15="Accelerated Double Declining",DDB(DashBoard!$D$8,DashBoard!$D$9,DashBoard!$D$14,C32),IF(DashBoard!$C$15="Sum of Years",SYD(DashBoard!$D$8,DashBoard!$D$9,DashBoard!$D$14,C32)))))</f>
        <v>129.82764400248334</v>
      </c>
      <c r="F32" s="10">
        <f t="shared" si="2"/>
        <v>4011.3457979744421</v>
      </c>
      <c r="G32" s="11" t="str">
        <f>IF(OR(F32&lt;DashBoard!$D$9,C32="end"),"True Up To Savage Value","Expense")</f>
        <v>Expense</v>
      </c>
      <c r="H32" s="4"/>
      <c r="I32" s="4"/>
    </row>
    <row r="33" spans="1:9" x14ac:dyDescent="0.3">
      <c r="A33" s="18">
        <f t="shared" si="3"/>
        <v>1274.8564439513768</v>
      </c>
      <c r="B33" s="7">
        <f t="shared" si="0"/>
        <v>2027</v>
      </c>
      <c r="C33" s="7">
        <f>IF(C32=DashBoard!$D$14,"end",IF(C32="end","end",C32+1))</f>
        <v>29</v>
      </c>
      <c r="D33" s="8">
        <f t="shared" si="4"/>
        <v>46660</v>
      </c>
      <c r="E33" s="9">
        <f>IF(C33="end","",IF(DashBoard!$C$15="Straight Line",SLN(DashBoard!$D$8,DashBoard!$D$9,DashBoard!$D$14),IF(DashBoard!$C$15="Accelerated Double Declining",DDB(DashBoard!$D$8,DashBoard!$D$9,DashBoard!$D$14,C33),IF(DashBoard!$C$15="Sum of Years",SYD(DashBoard!$D$8,DashBoard!$D$9,DashBoard!$D$14,C33)))))</f>
        <v>126.22132055796989</v>
      </c>
      <c r="F33" s="10">
        <f t="shared" si="2"/>
        <v>3885.124477416472</v>
      </c>
      <c r="G33" s="11" t="str">
        <f>IF(OR(F33&lt;DashBoard!$D$9,C33="end"),"True Up To Savage Value","Expense")</f>
        <v>Expense</v>
      </c>
      <c r="H33" s="4"/>
      <c r="I33" s="4"/>
    </row>
    <row r="34" spans="1:9" x14ac:dyDescent="0.3">
      <c r="A34" s="18">
        <f t="shared" si="3"/>
        <v>1397.5716167160697</v>
      </c>
      <c r="B34" s="7">
        <f t="shared" si="0"/>
        <v>2027</v>
      </c>
      <c r="C34" s="7">
        <f>IF(C33=DashBoard!$D$14,"end",IF(C33="end","end",C33+1))</f>
        <v>30</v>
      </c>
      <c r="D34" s="8">
        <f t="shared" si="4"/>
        <v>46691</v>
      </c>
      <c r="E34" s="9">
        <f>IF(C34="end","",IF(DashBoard!$C$15="Straight Line",SLN(DashBoard!$D$8,DashBoard!$D$9,DashBoard!$D$14),IF(DashBoard!$C$15="Accelerated Double Declining",DDB(DashBoard!$D$8,DashBoard!$D$9,DashBoard!$D$14,C34),IF(DashBoard!$C$15="Sum of Years",SYD(DashBoard!$D$8,DashBoard!$D$9,DashBoard!$D$14,C34)))))</f>
        <v>122.71517276469295</v>
      </c>
      <c r="F34" s="10">
        <f t="shared" si="2"/>
        <v>3762.4093046517792</v>
      </c>
      <c r="G34" s="11" t="str">
        <f>IF(OR(F34&lt;DashBoard!$D$9,C34="end"),"True Up To Savage Value","Expense")</f>
        <v>Expense</v>
      </c>
      <c r="H34" s="4"/>
      <c r="I34" s="4"/>
    </row>
    <row r="35" spans="1:9" x14ac:dyDescent="0.3">
      <c r="A35" s="18">
        <f t="shared" si="3"/>
        <v>1516.8780346817434</v>
      </c>
      <c r="B35" s="7">
        <f t="shared" si="0"/>
        <v>2027</v>
      </c>
      <c r="C35" s="7">
        <f>IF(C34=DashBoard!$D$14,"end",IF(C34="end","end",C34+1))</f>
        <v>31</v>
      </c>
      <c r="D35" s="8">
        <f t="shared" si="4"/>
        <v>46721</v>
      </c>
      <c r="E35" s="9">
        <f>IF(C35="end","",IF(DashBoard!$C$15="Straight Line",SLN(DashBoard!$D$8,DashBoard!$D$9,DashBoard!$D$14),IF(DashBoard!$C$15="Accelerated Double Declining",DDB(DashBoard!$D$8,DashBoard!$D$9,DashBoard!$D$14,C35),IF(DashBoard!$C$15="Sum of Years",SYD(DashBoard!$D$8,DashBoard!$D$9,DashBoard!$D$14,C35)))))</f>
        <v>119.30641796567369</v>
      </c>
      <c r="F35" s="10">
        <f t="shared" si="2"/>
        <v>3643.1028866861056</v>
      </c>
      <c r="G35" s="11" t="str">
        <f>IF(OR(F35&lt;DashBoard!$D$9,C35="end"),"True Up To Savage Value","Expense")</f>
        <v>Expense</v>
      </c>
      <c r="H35" s="4"/>
      <c r="I35" s="4"/>
    </row>
    <row r="36" spans="1:9" x14ac:dyDescent="0.3">
      <c r="A36" s="18">
        <f t="shared" si="3"/>
        <v>1632.870385481704</v>
      </c>
      <c r="B36" s="7">
        <f t="shared" si="0"/>
        <v>2027</v>
      </c>
      <c r="C36" s="7">
        <f>IF(C35=DashBoard!$D$14,"end",IF(C35="end","end",C35+1))</f>
        <v>32</v>
      </c>
      <c r="D36" s="8">
        <f t="shared" si="4"/>
        <v>46752</v>
      </c>
      <c r="E36" s="9">
        <f>IF(C36="end","",IF(DashBoard!$C$15="Straight Line",SLN(DashBoard!$D$8,DashBoard!$D$9,DashBoard!$D$14),IF(DashBoard!$C$15="Accelerated Double Declining",DDB(DashBoard!$D$8,DashBoard!$D$9,DashBoard!$D$14,C36),IF(DashBoard!$C$15="Sum of Years",SYD(DashBoard!$D$8,DashBoard!$D$9,DashBoard!$D$14,C36)))))</f>
        <v>115.99235079996052</v>
      </c>
      <c r="F36" s="10">
        <f t="shared" ref="F36:F67" si="5">IF(C36="end","",F35-E36)</f>
        <v>3527.110535886145</v>
      </c>
      <c r="G36" s="11" t="str">
        <f>IF(OR(F36&lt;DashBoard!$D$9,C36="end"),"True Up To Savage Value","Expense")</f>
        <v>Expense</v>
      </c>
      <c r="H36" s="4"/>
      <c r="I36" s="4"/>
    </row>
    <row r="37" spans="1:9" x14ac:dyDescent="0.3">
      <c r="A37" s="18">
        <f t="shared" si="3"/>
        <v>112.77034105551718</v>
      </c>
      <c r="B37" s="7">
        <f t="shared" si="0"/>
        <v>2028</v>
      </c>
      <c r="C37" s="7">
        <f>IF(C36=DashBoard!$D$14,"end",IF(C36="end","end",C36+1))</f>
        <v>33</v>
      </c>
      <c r="D37" s="8">
        <f t="shared" si="4"/>
        <v>46783</v>
      </c>
      <c r="E37" s="9">
        <f>IF(C37="end","",IF(DashBoard!$C$15="Straight Line",SLN(DashBoard!$D$8,DashBoard!$D$9,DashBoard!$D$14),IF(DashBoard!$C$15="Accelerated Double Declining",DDB(DashBoard!$D$8,DashBoard!$D$9,DashBoard!$D$14,C37),IF(DashBoard!$C$15="Sum of Years",SYD(DashBoard!$D$8,DashBoard!$D$9,DashBoard!$D$14,C37)))))</f>
        <v>112.77034105551718</v>
      </c>
      <c r="F37" s="10">
        <f t="shared" si="5"/>
        <v>3414.3401948306278</v>
      </c>
      <c r="G37" s="11" t="str">
        <f>IF(OR(F37&lt;DashBoard!$D$9,C37="end"),"True Up To Savage Value","Expense")</f>
        <v>Expense</v>
      </c>
      <c r="H37" s="4"/>
      <c r="I37" s="4"/>
    </row>
    <row r="38" spans="1:9" x14ac:dyDescent="0.3">
      <c r="A38" s="18">
        <f t="shared" si="3"/>
        <v>222.40817263727001</v>
      </c>
      <c r="B38" s="7">
        <f t="shared" si="0"/>
        <v>2028</v>
      </c>
      <c r="C38" s="7">
        <f>IF(C37=DashBoard!$D$14,"end",IF(C37="end","end",C37+1))</f>
        <v>34</v>
      </c>
      <c r="D38" s="8">
        <f t="shared" si="4"/>
        <v>46812</v>
      </c>
      <c r="E38" s="9">
        <f>IF(C38="end","",IF(DashBoard!$C$15="Straight Line",SLN(DashBoard!$D$8,DashBoard!$D$9,DashBoard!$D$14),IF(DashBoard!$C$15="Accelerated Double Declining",DDB(DashBoard!$D$8,DashBoard!$D$9,DashBoard!$D$14,C38),IF(DashBoard!$C$15="Sum of Years",SYD(DashBoard!$D$8,DashBoard!$D$9,DashBoard!$D$14,C38)))))</f>
        <v>109.63783158175283</v>
      </c>
      <c r="F38" s="10">
        <f t="shared" si="5"/>
        <v>3304.7023632488749</v>
      </c>
      <c r="G38" s="11" t="str">
        <f>IF(OR(F38&lt;DashBoard!$D$9,C38="end"),"True Up To Savage Value","Expense")</f>
        <v>Expense</v>
      </c>
      <c r="H38" s="4"/>
      <c r="I38" s="4"/>
    </row>
    <row r="39" spans="1:9" x14ac:dyDescent="0.3">
      <c r="A39" s="18">
        <f t="shared" si="3"/>
        <v>329.00050889730744</v>
      </c>
      <c r="B39" s="7">
        <f t="shared" si="0"/>
        <v>2028</v>
      </c>
      <c r="C39" s="7">
        <f>IF(C38=DashBoard!$D$14,"end",IF(C38="end","end",C38+1))</f>
        <v>35</v>
      </c>
      <c r="D39" s="8">
        <f t="shared" si="4"/>
        <v>46843</v>
      </c>
      <c r="E39" s="9">
        <f>IF(C39="end","",IF(DashBoard!$C$15="Straight Line",SLN(DashBoard!$D$8,DashBoard!$D$9,DashBoard!$D$14),IF(DashBoard!$C$15="Accelerated Double Declining",DDB(DashBoard!$D$8,DashBoard!$D$9,DashBoard!$D$14,C39),IF(DashBoard!$C$15="Sum of Years",SYD(DashBoard!$D$8,DashBoard!$D$9,DashBoard!$D$14,C39)))))</f>
        <v>106.59233626003746</v>
      </c>
      <c r="F39" s="10">
        <f t="shared" si="5"/>
        <v>3198.1100269888375</v>
      </c>
      <c r="G39" s="11" t="str">
        <f>IF(OR(F39&lt;DashBoard!$D$9,C39="end"),"True Up To Savage Value","Expense")</f>
        <v>Expense</v>
      </c>
      <c r="H39" s="4"/>
      <c r="I39" s="4"/>
    </row>
    <row r="40" spans="1:9" x14ac:dyDescent="0.3">
      <c r="A40" s="18">
        <f t="shared" si="3"/>
        <v>432.63194692789943</v>
      </c>
      <c r="B40" s="7">
        <f t="shared" si="0"/>
        <v>2028</v>
      </c>
      <c r="C40" s="7">
        <f>IF(C39=DashBoard!$D$14,"end",IF(C39="end","end",C39+1))</f>
        <v>36</v>
      </c>
      <c r="D40" s="8">
        <f t="shared" si="4"/>
        <v>46873</v>
      </c>
      <c r="E40" s="9">
        <f>IF(C40="end","",IF(DashBoard!$C$15="Straight Line",SLN(DashBoard!$D$8,DashBoard!$D$9,DashBoard!$D$14),IF(DashBoard!$C$15="Accelerated Double Declining",DDB(DashBoard!$D$8,DashBoard!$D$9,DashBoard!$D$14,C40),IF(DashBoard!$C$15="Sum of Years",SYD(DashBoard!$D$8,DashBoard!$D$9,DashBoard!$D$14,C40)))))</f>
        <v>103.63143803059197</v>
      </c>
      <c r="F40" s="10">
        <f t="shared" si="5"/>
        <v>3094.4785889582454</v>
      </c>
      <c r="G40" s="11" t="str">
        <f>IF(OR(F40&lt;DashBoard!$D$9,C40="end"),"True Up To Savage Value","Expense")</f>
        <v>Expense</v>
      </c>
      <c r="H40" s="4"/>
      <c r="I40" s="4"/>
    </row>
    <row r="41" spans="1:9" x14ac:dyDescent="0.3">
      <c r="A41" s="18">
        <f t="shared" si="3"/>
        <v>533.38473390208605</v>
      </c>
      <c r="B41" s="7">
        <f t="shared" si="0"/>
        <v>2028</v>
      </c>
      <c r="C41" s="7">
        <f>IF(C40=DashBoard!$D$14,"end",IF(C40="end","end",C40+1))</f>
        <v>37</v>
      </c>
      <c r="D41" s="8">
        <f t="shared" si="4"/>
        <v>46904</v>
      </c>
      <c r="E41" s="9">
        <f>IF(C41="end","",IF(DashBoard!$C$15="Straight Line",SLN(DashBoard!$D$8,DashBoard!$D$9,DashBoard!$D$14),IF(DashBoard!$C$15="Accelerated Double Declining",DDB(DashBoard!$D$8,DashBoard!$D$9,DashBoard!$D$14,C41),IF(DashBoard!$C$15="Sum of Years",SYD(DashBoard!$D$8,DashBoard!$D$9,DashBoard!$D$14,C41)))))</f>
        <v>100.75278697418662</v>
      </c>
      <c r="F41" s="10">
        <f t="shared" si="5"/>
        <v>2993.7258019840588</v>
      </c>
      <c r="G41" s="11" t="str">
        <f>IF(OR(F41&lt;DashBoard!$D$9,C41="end"),"True Up To Savage Value","Expense")</f>
        <v>Expense</v>
      </c>
      <c r="H41" s="4"/>
      <c r="I41" s="4"/>
    </row>
    <row r="42" spans="1:9" x14ac:dyDescent="0.3">
      <c r="A42" s="18">
        <f t="shared" si="3"/>
        <v>631.338832349212</v>
      </c>
      <c r="B42" s="7">
        <f t="shared" si="0"/>
        <v>2028</v>
      </c>
      <c r="C42" s="7">
        <f>IF(C41=DashBoard!$D$14,"end",IF(C41="end","end",C41+1))</f>
        <v>38</v>
      </c>
      <c r="D42" s="8">
        <f t="shared" si="4"/>
        <v>46934</v>
      </c>
      <c r="E42" s="9">
        <f>IF(C42="end","",IF(DashBoard!$C$15="Straight Line",SLN(DashBoard!$D$8,DashBoard!$D$9,DashBoard!$D$14),IF(DashBoard!$C$15="Accelerated Double Declining",DDB(DashBoard!$D$8,DashBoard!$D$9,DashBoard!$D$14,C42),IF(DashBoard!$C$15="Sum of Years",SYD(DashBoard!$D$8,DashBoard!$D$9,DashBoard!$D$14,C42)))))</f>
        <v>97.954098447125887</v>
      </c>
      <c r="F42" s="10">
        <f t="shared" si="5"/>
        <v>2895.7717035369328</v>
      </c>
      <c r="G42" s="11" t="str">
        <f>IF(OR(F42&lt;DashBoard!$D$9,C42="end"),"True Up To Savage Value","Expense")</f>
        <v>Expense</v>
      </c>
      <c r="H42" s="4"/>
      <c r="I42" s="4"/>
    </row>
    <row r="43" spans="1:9" x14ac:dyDescent="0.3">
      <c r="A43" s="18">
        <f t="shared" si="3"/>
        <v>726.57198361725102</v>
      </c>
      <c r="B43" s="7">
        <f t="shared" si="0"/>
        <v>2028</v>
      </c>
      <c r="C43" s="7">
        <f>IF(C42=DashBoard!$D$14,"end",IF(C42="end","end",C42+1))</f>
        <v>39</v>
      </c>
      <c r="D43" s="8">
        <f t="shared" si="4"/>
        <v>46965</v>
      </c>
      <c r="E43" s="9">
        <f>IF(C43="end","",IF(DashBoard!$C$15="Straight Line",SLN(DashBoard!$D$8,DashBoard!$D$9,DashBoard!$D$14),IF(DashBoard!$C$15="Accelerated Double Declining",DDB(DashBoard!$D$8,DashBoard!$D$9,DashBoard!$D$14,C43),IF(DashBoard!$C$15="Sum of Years",SYD(DashBoard!$D$8,DashBoard!$D$9,DashBoard!$D$14,C43)))))</f>
        <v>95.233151268039052</v>
      </c>
      <c r="F43" s="10">
        <f t="shared" si="5"/>
        <v>2800.5385522688939</v>
      </c>
      <c r="G43" s="11" t="str">
        <f>IF(OR(F43&lt;DashBoard!$D$9,C43="end"),"True Up To Savage Value","Expense")</f>
        <v>Expense</v>
      </c>
      <c r="H43" s="4"/>
      <c r="I43" s="4"/>
    </row>
    <row r="44" spans="1:9" x14ac:dyDescent="0.3">
      <c r="A44" s="18">
        <f t="shared" si="3"/>
        <v>819.15976957228895</v>
      </c>
      <c r="B44" s="7">
        <f t="shared" si="0"/>
        <v>2028</v>
      </c>
      <c r="C44" s="7">
        <f>IF(C43=DashBoard!$D$14,"end",IF(C43="end","end",C43+1))</f>
        <v>40</v>
      </c>
      <c r="D44" s="8">
        <f t="shared" si="4"/>
        <v>46996</v>
      </c>
      <c r="E44" s="9">
        <f>IF(C44="end","",IF(DashBoard!$C$15="Straight Line",SLN(DashBoard!$D$8,DashBoard!$D$9,DashBoard!$D$14),IF(DashBoard!$C$15="Accelerated Double Declining",DDB(DashBoard!$D$8,DashBoard!$D$9,DashBoard!$D$14,C44),IF(DashBoard!$C$15="Sum of Years",SYD(DashBoard!$D$8,DashBoard!$D$9,DashBoard!$D$14,C44)))))</f>
        <v>92.587785955037972</v>
      </c>
      <c r="F44" s="10">
        <f t="shared" si="5"/>
        <v>2707.9507663138561</v>
      </c>
      <c r="G44" s="11" t="str">
        <f>IF(OR(F44&lt;DashBoard!$D$9,C44="end"),"True Up To Savage Value","Expense")</f>
        <v>Expense</v>
      </c>
      <c r="H44" s="4"/>
      <c r="I44" s="4"/>
    </row>
    <row r="45" spans="1:9" x14ac:dyDescent="0.3">
      <c r="A45" s="18">
        <f t="shared" si="3"/>
        <v>909.17567258413146</v>
      </c>
      <c r="B45" s="7">
        <f t="shared" si="0"/>
        <v>2028</v>
      </c>
      <c r="C45" s="7">
        <f>IF(C44=DashBoard!$D$14,"end",IF(C44="end","end",C44+1))</f>
        <v>41</v>
      </c>
      <c r="D45" s="8">
        <f t="shared" si="4"/>
        <v>47026</v>
      </c>
      <c r="E45" s="9">
        <f>IF(C45="end","",IF(DashBoard!$C$15="Straight Line",SLN(DashBoard!$D$8,DashBoard!$D$9,DashBoard!$D$14),IF(DashBoard!$C$15="Accelerated Double Declining",DDB(DashBoard!$D$8,DashBoard!$D$9,DashBoard!$D$14,C45),IF(DashBoard!$C$15="Sum of Years",SYD(DashBoard!$D$8,DashBoard!$D$9,DashBoard!$D$14,C45)))))</f>
        <v>90.015903011842454</v>
      </c>
      <c r="F45" s="10">
        <f t="shared" si="5"/>
        <v>2617.9348633020136</v>
      </c>
      <c r="G45" s="11" t="str">
        <f>IF(OR(F45&lt;DashBoard!$D$9,C45="end"),"True Up To Savage Value","Expense")</f>
        <v>Expense</v>
      </c>
      <c r="H45" s="4"/>
      <c r="I45" s="4"/>
    </row>
    <row r="46" spans="1:9" x14ac:dyDescent="0.3">
      <c r="A46" s="18">
        <f t="shared" si="3"/>
        <v>996.69113384564491</v>
      </c>
      <c r="B46" s="7">
        <f t="shared" si="0"/>
        <v>2028</v>
      </c>
      <c r="C46" s="7">
        <f>IF(C45=DashBoard!$D$14,"end",IF(C45="end","end",C45+1))</f>
        <v>42</v>
      </c>
      <c r="D46" s="8">
        <f t="shared" si="4"/>
        <v>47057</v>
      </c>
      <c r="E46" s="9">
        <f>IF(C46="end","",IF(DashBoard!$C$15="Straight Line",SLN(DashBoard!$D$8,DashBoard!$D$9,DashBoard!$D$14),IF(DashBoard!$C$15="Accelerated Double Declining",DDB(DashBoard!$D$8,DashBoard!$D$9,DashBoard!$D$14,C46),IF(DashBoard!$C$15="Sum of Years",SYD(DashBoard!$D$8,DashBoard!$D$9,DashBoard!$D$14,C46)))))</f>
        <v>87.515461261513494</v>
      </c>
      <c r="F46" s="10">
        <f t="shared" si="5"/>
        <v>2530.4194020405002</v>
      </c>
      <c r="G46" s="11" t="str">
        <f>IF(OR(F46&lt;DashBoard!$D$9,C46="end"),"True Up To Savage Value","Expense")</f>
        <v>Expense</v>
      </c>
      <c r="H46" s="4"/>
      <c r="I46" s="4"/>
    </row>
    <row r="47" spans="1:9" x14ac:dyDescent="0.3">
      <c r="A47" s="18">
        <f t="shared" si="3"/>
        <v>1081.7756100721165</v>
      </c>
      <c r="B47" s="7">
        <f t="shared" si="0"/>
        <v>2028</v>
      </c>
      <c r="C47" s="7">
        <f>IF(C46=DashBoard!$D$14,"end",IF(C46="end","end",C46+1))</f>
        <v>43</v>
      </c>
      <c r="D47" s="8">
        <f t="shared" si="4"/>
        <v>47087</v>
      </c>
      <c r="E47" s="9">
        <f>IF(C47="end","",IF(DashBoard!$C$15="Straight Line",SLN(DashBoard!$D$8,DashBoard!$D$9,DashBoard!$D$14),IF(DashBoard!$C$15="Accelerated Double Declining",DDB(DashBoard!$D$8,DashBoard!$D$9,DashBoard!$D$14,C47),IF(DashBoard!$C$15="Sum of Years",SYD(DashBoard!$D$8,DashBoard!$D$9,DashBoard!$D$14,C47)))))</f>
        <v>85.084476226471466</v>
      </c>
      <c r="F47" s="10">
        <f t="shared" si="5"/>
        <v>2445.3349258140288</v>
      </c>
      <c r="G47" s="11" t="str">
        <f>IF(OR(F47&lt;DashBoard!$D$9,C47="end"),"True Up To Savage Value","Expense")</f>
        <v>Expense</v>
      </c>
      <c r="H47" s="4"/>
      <c r="I47" s="4"/>
    </row>
    <row r="48" spans="1:9" x14ac:dyDescent="0.3">
      <c r="A48" s="18">
        <f t="shared" si="3"/>
        <v>1164.4966286256304</v>
      </c>
      <c r="B48" s="7">
        <f t="shared" si="0"/>
        <v>2028</v>
      </c>
      <c r="C48" s="7">
        <f>IF(C47=DashBoard!$D$14,"end",IF(C47="end","end",C47+1))</f>
        <v>44</v>
      </c>
      <c r="D48" s="8">
        <f t="shared" si="4"/>
        <v>47118</v>
      </c>
      <c r="E48" s="9">
        <f>IF(C48="end","",IF(DashBoard!$C$15="Straight Line",SLN(DashBoard!$D$8,DashBoard!$D$9,DashBoard!$D$14),IF(DashBoard!$C$15="Accelerated Double Declining",DDB(DashBoard!$D$8,DashBoard!$D$9,DashBoard!$D$14,C48),IF(DashBoard!$C$15="Sum of Years",SYD(DashBoard!$D$8,DashBoard!$D$9,DashBoard!$D$14,C48)))))</f>
        <v>82.721018553513915</v>
      </c>
      <c r="F48" s="10">
        <f t="shared" si="5"/>
        <v>2362.6139072605147</v>
      </c>
      <c r="G48" s="11" t="str">
        <f>IF(OR(F48&lt;DashBoard!$D$9,C48="end"),"True Up To Savage Value","Expense")</f>
        <v>Expense</v>
      </c>
      <c r="H48" s="4"/>
      <c r="I48" s="4"/>
    </row>
    <row r="49" spans="1:9" x14ac:dyDescent="0.3">
      <c r="A49" s="18">
        <f t="shared" si="3"/>
        <v>80.423212482582969</v>
      </c>
      <c r="B49" s="7">
        <f t="shared" si="0"/>
        <v>2029</v>
      </c>
      <c r="C49" s="7">
        <f>IF(C48=DashBoard!$D$14,"end",IF(C48="end","end",C48+1))</f>
        <v>45</v>
      </c>
      <c r="D49" s="8">
        <f t="shared" si="4"/>
        <v>47149</v>
      </c>
      <c r="E49" s="9">
        <f>IF(C49="end","",IF(DashBoard!$C$15="Straight Line",SLN(DashBoard!$D$8,DashBoard!$D$9,DashBoard!$D$14),IF(DashBoard!$C$15="Accelerated Double Declining",DDB(DashBoard!$D$8,DashBoard!$D$9,DashBoard!$D$14,C49),IF(DashBoard!$C$15="Sum of Years",SYD(DashBoard!$D$8,DashBoard!$D$9,DashBoard!$D$14,C49)))))</f>
        <v>80.423212482582969</v>
      </c>
      <c r="F49" s="10">
        <f t="shared" si="5"/>
        <v>2282.1906947779316</v>
      </c>
      <c r="G49" s="11" t="str">
        <f>IF(OR(F49&lt;DashBoard!$D$9,C49="end"),"True Up To Savage Value","Expense")</f>
        <v>Expense</v>
      </c>
      <c r="H49" s="4"/>
      <c r="I49" s="4"/>
    </row>
    <row r="50" spans="1:9" x14ac:dyDescent="0.3">
      <c r="A50" s="18">
        <f t="shared" si="3"/>
        <v>158.61244684064974</v>
      </c>
      <c r="B50" s="7">
        <f t="shared" si="0"/>
        <v>2029</v>
      </c>
      <c r="C50" s="7">
        <f>IF(C49=DashBoard!$D$14,"end",IF(C49="end","end",C49+1))</f>
        <v>46</v>
      </c>
      <c r="D50" s="8">
        <f t="shared" si="4"/>
        <v>47177</v>
      </c>
      <c r="E50" s="9">
        <f>IF(C50="end","",IF(DashBoard!$C$15="Straight Line",SLN(DashBoard!$D$8,DashBoard!$D$9,DashBoard!$D$14),IF(DashBoard!$C$15="Accelerated Double Declining",DDB(DashBoard!$D$8,DashBoard!$D$9,DashBoard!$D$14,C50),IF(DashBoard!$C$15="Sum of Years",SYD(DashBoard!$D$8,DashBoard!$D$9,DashBoard!$D$14,C50)))))</f>
        <v>78.18923435806677</v>
      </c>
      <c r="F50" s="10">
        <f t="shared" si="5"/>
        <v>2204.001460419865</v>
      </c>
      <c r="G50" s="11" t="str">
        <f>IF(OR(F50&lt;DashBoard!$D$9,C50="end"),"True Up To Savage Value","Expense")</f>
        <v>Expense</v>
      </c>
      <c r="H50" s="4"/>
      <c r="I50" s="4"/>
    </row>
    <row r="51" spans="1:9" x14ac:dyDescent="0.3">
      <c r="A51" s="18">
        <f t="shared" si="3"/>
        <v>234.62975802210354</v>
      </c>
      <c r="B51" s="7">
        <f t="shared" si="0"/>
        <v>2029</v>
      </c>
      <c r="C51" s="7">
        <f>IF(C50=DashBoard!$D$14,"end",IF(C50="end","end",C50+1))</f>
        <v>47</v>
      </c>
      <c r="D51" s="8">
        <f t="shared" si="4"/>
        <v>47208</v>
      </c>
      <c r="E51" s="9">
        <f>IF(C51="end","",IF(DashBoard!$C$15="Straight Line",SLN(DashBoard!$D$8,DashBoard!$D$9,DashBoard!$D$14),IF(DashBoard!$C$15="Accelerated Double Declining",DDB(DashBoard!$D$8,DashBoard!$D$9,DashBoard!$D$14,C51),IF(DashBoard!$C$15="Sum of Years",SYD(DashBoard!$D$8,DashBoard!$D$9,DashBoard!$D$14,C51)))))</f>
        <v>76.01731118145382</v>
      </c>
      <c r="F51" s="10">
        <f t="shared" si="5"/>
        <v>2127.9841492384112</v>
      </c>
      <c r="G51" s="11" t="str">
        <f>IF(OR(F51&lt;DashBoard!$D$9,C51="end"),"True Up To Savage Value","Expense")</f>
        <v>Expense</v>
      </c>
      <c r="H51" s="4"/>
      <c r="I51" s="4"/>
    </row>
    <row r="52" spans="1:9" x14ac:dyDescent="0.3">
      <c r="A52" s="18">
        <f t="shared" si="3"/>
        <v>308.53547722629474</v>
      </c>
      <c r="B52" s="7">
        <f t="shared" si="0"/>
        <v>2029</v>
      </c>
      <c r="C52" s="7">
        <f>IF(C51=DashBoard!$D$14,"end",IF(C51="end","end",C51+1))</f>
        <v>48</v>
      </c>
      <c r="D52" s="8">
        <f t="shared" si="4"/>
        <v>47238</v>
      </c>
      <c r="E52" s="9">
        <f>IF(C52="end","",IF(DashBoard!$C$15="Straight Line",SLN(DashBoard!$D$8,DashBoard!$D$9,DashBoard!$D$14),IF(DashBoard!$C$15="Accelerated Double Declining",DDB(DashBoard!$D$8,DashBoard!$D$9,DashBoard!$D$14,C52),IF(DashBoard!$C$15="Sum of Years",SYD(DashBoard!$D$8,DashBoard!$D$9,DashBoard!$D$14,C52)))))</f>
        <v>73.9057192041912</v>
      </c>
      <c r="F52" s="10">
        <f t="shared" si="5"/>
        <v>2054.0784300342202</v>
      </c>
      <c r="G52" s="11" t="str">
        <f>IF(OR(F52&lt;DashBoard!$D$9,C52="end"),"True Up To Savage Value","Expense")</f>
        <v>Expense</v>
      </c>
      <c r="H52" s="4"/>
      <c r="I52" s="4"/>
    </row>
    <row r="53" spans="1:9" x14ac:dyDescent="0.3">
      <c r="A53" s="18">
        <f t="shared" si="3"/>
        <v>380.38825978592507</v>
      </c>
      <c r="B53" s="7">
        <f t="shared" si="0"/>
        <v>2029</v>
      </c>
      <c r="C53" s="7">
        <f>IF(C52=DashBoard!$D$14,"end",IF(C52="end","end",C52+1))</f>
        <v>49</v>
      </c>
      <c r="D53" s="8">
        <f t="shared" si="4"/>
        <v>47269</v>
      </c>
      <c r="E53" s="9">
        <f>IF(C53="end","",IF(DashBoard!$C$15="Straight Line",SLN(DashBoard!$D$8,DashBoard!$D$9,DashBoard!$D$14),IF(DashBoard!$C$15="Accelerated Double Declining",DDB(DashBoard!$D$8,DashBoard!$D$9,DashBoard!$D$14,C53),IF(DashBoard!$C$15="Sum of Years",SYD(DashBoard!$D$8,DashBoard!$D$9,DashBoard!$D$14,C53)))))</f>
        <v>71.852782559630342</v>
      </c>
      <c r="F53" s="10">
        <f t="shared" si="5"/>
        <v>1982.2256474745898</v>
      </c>
      <c r="G53" s="11" t="str">
        <f>IF(OR(F53&lt;DashBoard!$D$9,C53="end"),"True Up To Savage Value","Expense")</f>
        <v>Expense</v>
      </c>
      <c r="H53" s="4"/>
      <c r="I53" s="4"/>
    </row>
    <row r="54" spans="1:9" x14ac:dyDescent="0.3">
      <c r="A54" s="18">
        <f t="shared" si="3"/>
        <v>450.24513171889902</v>
      </c>
      <c r="B54" s="7">
        <f t="shared" si="0"/>
        <v>2029</v>
      </c>
      <c r="C54" s="7">
        <f>IF(C53=DashBoard!$D$14,"end",IF(C53="end","end",C53+1))</f>
        <v>50</v>
      </c>
      <c r="D54" s="8">
        <f t="shared" si="4"/>
        <v>47299</v>
      </c>
      <c r="E54" s="9">
        <f>IF(C54="end","",IF(DashBoard!$C$15="Straight Line",SLN(DashBoard!$D$8,DashBoard!$D$9,DashBoard!$D$14),IF(DashBoard!$C$15="Accelerated Double Declining",DDB(DashBoard!$D$8,DashBoard!$D$9,DashBoard!$D$14,C54),IF(DashBoard!$C$15="Sum of Years",SYD(DashBoard!$D$8,DashBoard!$D$9,DashBoard!$D$14,C54)))))</f>
        <v>69.856871932973931</v>
      </c>
      <c r="F54" s="10">
        <f t="shared" si="5"/>
        <v>1912.3687755416158</v>
      </c>
      <c r="G54" s="11" t="str">
        <f>IF(OR(F54&lt;DashBoard!$D$9,C54="end"),"True Up To Savage Value","Expense")</f>
        <v>Expense</v>
      </c>
      <c r="H54" s="4"/>
      <c r="I54" s="4"/>
    </row>
    <row r="55" spans="1:9" x14ac:dyDescent="0.3">
      <c r="A55" s="18">
        <f t="shared" si="3"/>
        <v>518.16153498706808</v>
      </c>
      <c r="B55" s="7">
        <f t="shared" si="0"/>
        <v>2029</v>
      </c>
      <c r="C55" s="7">
        <f>IF(C54=DashBoard!$D$14,"end",IF(C54="end","end",C54+1))</f>
        <v>51</v>
      </c>
      <c r="D55" s="8">
        <f t="shared" si="4"/>
        <v>47330</v>
      </c>
      <c r="E55" s="9">
        <f>IF(C55="end","",IF(DashBoard!$C$15="Straight Line",SLN(DashBoard!$D$8,DashBoard!$D$9,DashBoard!$D$14),IF(DashBoard!$C$15="Accelerated Double Declining",DDB(DashBoard!$D$8,DashBoard!$D$9,DashBoard!$D$14,C55),IF(DashBoard!$C$15="Sum of Years",SYD(DashBoard!$D$8,DashBoard!$D$9,DashBoard!$D$14,C55)))))</f>
        <v>67.916403268169091</v>
      </c>
      <c r="F55" s="10">
        <f t="shared" si="5"/>
        <v>1844.4523722734468</v>
      </c>
      <c r="G55" s="11" t="str">
        <f>IF(OR(F55&lt;DashBoard!$D$9,C55="end"),"True Up To Savage Value","Expense")</f>
        <v>Expense</v>
      </c>
      <c r="H55" s="4"/>
      <c r="I55" s="4"/>
    </row>
    <row r="56" spans="1:9" x14ac:dyDescent="0.3">
      <c r="A56" s="18">
        <f t="shared" si="3"/>
        <v>584.19137149778805</v>
      </c>
      <c r="B56" s="7">
        <f t="shared" si="0"/>
        <v>2029</v>
      </c>
      <c r="C56" s="7">
        <f>IF(C55=DashBoard!$D$14,"end",IF(C55="end","end",C55+1))</f>
        <v>52</v>
      </c>
      <c r="D56" s="8">
        <f t="shared" si="4"/>
        <v>47361</v>
      </c>
      <c r="E56" s="9">
        <f>IF(C56="end","",IF(DashBoard!$C$15="Straight Line",SLN(DashBoard!$D$8,DashBoard!$D$9,DashBoard!$D$14),IF(DashBoard!$C$15="Accelerated Double Declining",DDB(DashBoard!$D$8,DashBoard!$D$9,DashBoard!$D$14,C56),IF(DashBoard!$C$15="Sum of Years",SYD(DashBoard!$D$8,DashBoard!$D$9,DashBoard!$D$14,C56)))))</f>
        <v>66.029836510719946</v>
      </c>
      <c r="F56" s="10">
        <f t="shared" si="5"/>
        <v>1778.422535762727</v>
      </c>
      <c r="G56" s="11" t="str">
        <f>IF(OR(F56&lt;DashBoard!$D$9,C56="end"),"True Up To Savage Value","Expense")</f>
        <v>Expense</v>
      </c>
      <c r="H56" s="4"/>
      <c r="I56" s="4"/>
    </row>
    <row r="57" spans="1:9" x14ac:dyDescent="0.3">
      <c r="A57" s="18">
        <f t="shared" si="3"/>
        <v>648.38704588321025</v>
      </c>
      <c r="B57" s="7">
        <f t="shared" si="0"/>
        <v>2029</v>
      </c>
      <c r="C57" s="7">
        <f>IF(C56=DashBoard!$D$14,"end",IF(C56="end","end",C56+1))</f>
        <v>53</v>
      </c>
      <c r="D57" s="8">
        <f t="shared" si="4"/>
        <v>47391</v>
      </c>
      <c r="E57" s="9">
        <f>IF(C57="end","",IF(DashBoard!$C$15="Straight Line",SLN(DashBoard!$D$8,DashBoard!$D$9,DashBoard!$D$14),IF(DashBoard!$C$15="Accelerated Double Declining",DDB(DashBoard!$D$8,DashBoard!$D$9,DashBoard!$D$14,C57),IF(DashBoard!$C$15="Sum of Years",SYD(DashBoard!$D$8,DashBoard!$D$9,DashBoard!$D$14,C57)))))</f>
        <v>64.19567438542218</v>
      </c>
      <c r="F57" s="10">
        <f t="shared" si="5"/>
        <v>1714.2268613773049</v>
      </c>
      <c r="G57" s="11" t="str">
        <f>IF(OR(F57&lt;DashBoard!$D$9,C57="end"),"True Up To Savage Value","Expense")</f>
        <v>Expense</v>
      </c>
      <c r="H57" s="4"/>
      <c r="I57" s="4"/>
    </row>
    <row r="58" spans="1:9" x14ac:dyDescent="0.3">
      <c r="A58" s="18">
        <f t="shared" si="3"/>
        <v>710.79950709125956</v>
      </c>
      <c r="B58" s="7">
        <f t="shared" si="0"/>
        <v>2029</v>
      </c>
      <c r="C58" s="7">
        <f>IF(C57=DashBoard!$D$14,"end",IF(C57="end","end",C57+1))</f>
        <v>54</v>
      </c>
      <c r="D58" s="8">
        <f t="shared" si="4"/>
        <v>47422</v>
      </c>
      <c r="E58" s="9">
        <f>IF(C58="end","",IF(DashBoard!$C$15="Straight Line",SLN(DashBoard!$D$8,DashBoard!$D$9,DashBoard!$D$14),IF(DashBoard!$C$15="Accelerated Double Declining",DDB(DashBoard!$D$8,DashBoard!$D$9,DashBoard!$D$14,C58),IF(DashBoard!$C$15="Sum of Years",SYD(DashBoard!$D$8,DashBoard!$D$9,DashBoard!$D$14,C58)))))</f>
        <v>62.412461208049343</v>
      </c>
      <c r="F58" s="10">
        <f t="shared" si="5"/>
        <v>1651.8144001692556</v>
      </c>
      <c r="G58" s="11" t="str">
        <f>IF(OR(F58&lt;DashBoard!$D$9,C58="end"),"True Up To Savage Value","Expense")</f>
        <v>Expense</v>
      </c>
      <c r="H58" s="4"/>
      <c r="I58" s="4"/>
    </row>
    <row r="59" spans="1:9" x14ac:dyDescent="0.3">
      <c r="A59" s="18">
        <f t="shared" si="3"/>
        <v>771.4782888213075</v>
      </c>
      <c r="B59" s="7">
        <f t="shared" si="0"/>
        <v>2029</v>
      </c>
      <c r="C59" s="7">
        <f>IF(C58=DashBoard!$D$14,"end",IF(C58="end","end",C58+1))</f>
        <v>55</v>
      </c>
      <c r="D59" s="8">
        <f t="shared" si="4"/>
        <v>47452</v>
      </c>
      <c r="E59" s="9">
        <f>IF(C59="end","",IF(DashBoard!$C$15="Straight Line",SLN(DashBoard!$D$8,DashBoard!$D$9,DashBoard!$D$14),IF(DashBoard!$C$15="Accelerated Double Declining",DDB(DashBoard!$D$8,DashBoard!$D$9,DashBoard!$D$14,C59),IF(DashBoard!$C$15="Sum of Years",SYD(DashBoard!$D$8,DashBoard!$D$9,DashBoard!$D$14,C59)))))</f>
        <v>60.678781730047952</v>
      </c>
      <c r="F59" s="10">
        <f t="shared" si="5"/>
        <v>1591.1356184392075</v>
      </c>
      <c r="G59" s="11" t="str">
        <f>IF(OR(F59&lt;DashBoard!$D$9,C59="end"),"True Up To Savage Value","Expense")</f>
        <v>Expense</v>
      </c>
      <c r="H59" s="4"/>
      <c r="I59" s="4"/>
    </row>
    <row r="60" spans="1:9" x14ac:dyDescent="0.3">
      <c r="A60" s="18">
        <f t="shared" si="3"/>
        <v>830.47154883663188</v>
      </c>
      <c r="B60" s="7">
        <f t="shared" si="0"/>
        <v>2029</v>
      </c>
      <c r="C60" s="7">
        <f>IF(C59=DashBoard!$D$14,"end",IF(C59="end","end",C59+1))</f>
        <v>56</v>
      </c>
      <c r="D60" s="8">
        <f t="shared" si="4"/>
        <v>47483</v>
      </c>
      <c r="E60" s="9">
        <f>IF(C60="end","",IF(DashBoard!$C$15="Straight Line",SLN(DashBoard!$D$8,DashBoard!$D$9,DashBoard!$D$14),IF(DashBoard!$C$15="Accelerated Double Declining",DDB(DashBoard!$D$8,DashBoard!$D$9,DashBoard!$D$14,C60),IF(DashBoard!$C$15="Sum of Years",SYD(DashBoard!$D$8,DashBoard!$D$9,DashBoard!$D$14,C60)))))</f>
        <v>58.993260015324402</v>
      </c>
      <c r="F60" s="10">
        <f t="shared" si="5"/>
        <v>1532.142358423883</v>
      </c>
      <c r="G60" s="11" t="str">
        <f>IF(OR(F60&lt;DashBoard!$D$9,C60="end"),"True Up To Savage Value","Expense")</f>
        <v>Expense</v>
      </c>
      <c r="H60" s="4"/>
      <c r="I60" s="4"/>
    </row>
    <row r="61" spans="1:9" x14ac:dyDescent="0.3">
      <c r="A61" s="18">
        <f t="shared" si="3"/>
        <v>57.354558348232061</v>
      </c>
      <c r="B61" s="7">
        <f t="shared" si="0"/>
        <v>2030</v>
      </c>
      <c r="C61" s="7">
        <f>IF(C60=DashBoard!$D$14,"end",IF(C60="end","end",C60+1))</f>
        <v>57</v>
      </c>
      <c r="D61" s="8">
        <f t="shared" si="4"/>
        <v>47514</v>
      </c>
      <c r="E61" s="9">
        <f>IF(C61="end","",IF(DashBoard!$C$15="Straight Line",SLN(DashBoard!$D$8,DashBoard!$D$9,DashBoard!$D$14),IF(DashBoard!$C$15="Accelerated Double Declining",DDB(DashBoard!$D$8,DashBoard!$D$9,DashBoard!$D$14,C61),IF(DashBoard!$C$15="Sum of Years",SYD(DashBoard!$D$8,DashBoard!$D$9,DashBoard!$D$14,C61)))))</f>
        <v>57.354558348232061</v>
      </c>
      <c r="F61" s="10">
        <f t="shared" si="5"/>
        <v>1474.7878000756509</v>
      </c>
      <c r="G61" s="11" t="str">
        <f>IF(OR(F61&lt;DashBoard!$D$9,C61="end"),"True Up To Savage Value","Expense")</f>
        <v>Expense</v>
      </c>
      <c r="H61" s="4"/>
      <c r="I61" s="4"/>
    </row>
    <row r="62" spans="1:9" x14ac:dyDescent="0.3">
      <c r="A62" s="18">
        <f t="shared" si="3"/>
        <v>113.11593452012434</v>
      </c>
      <c r="B62" s="7">
        <f t="shared" si="0"/>
        <v>2030</v>
      </c>
      <c r="C62" s="7">
        <f>IF(C61=DashBoard!$D$14,"end",IF(C61="end","end",C61+1))</f>
        <v>58</v>
      </c>
      <c r="D62" s="8">
        <f t="shared" si="4"/>
        <v>47542</v>
      </c>
      <c r="E62" s="9">
        <f>IF(C62="end","",IF(DashBoard!$C$15="Straight Line",SLN(DashBoard!$D$8,DashBoard!$D$9,DashBoard!$D$14),IF(DashBoard!$C$15="Accelerated Double Declining",DDB(DashBoard!$D$8,DashBoard!$D$9,DashBoard!$D$14,C62),IF(DashBoard!$C$15="Sum of Years",SYD(DashBoard!$D$8,DashBoard!$D$9,DashBoard!$D$14,C62)))))</f>
        <v>55.76137617189228</v>
      </c>
      <c r="F62" s="10">
        <f t="shared" si="5"/>
        <v>1419.0264239037585</v>
      </c>
      <c r="G62" s="11" t="str">
        <f>IF(OR(F62&lt;DashBoard!$D$9,C62="end"),"True Up To Savage Value","Expense")</f>
        <v>Expense</v>
      </c>
      <c r="H62" s="4"/>
      <c r="I62" s="4"/>
    </row>
    <row r="63" spans="1:9" x14ac:dyDescent="0.3">
      <c r="A63" s="18">
        <f t="shared" si="3"/>
        <v>167.3283835761307</v>
      </c>
      <c r="B63" s="7">
        <f t="shared" si="0"/>
        <v>2030</v>
      </c>
      <c r="C63" s="7">
        <f>IF(C62=DashBoard!$D$14,"end",IF(C62="end","end",C62+1))</f>
        <v>59</v>
      </c>
      <c r="D63" s="8">
        <f t="shared" si="4"/>
        <v>47573</v>
      </c>
      <c r="E63" s="9">
        <f>IF(C63="end","",IF(DashBoard!$C$15="Straight Line",SLN(DashBoard!$D$8,DashBoard!$D$9,DashBoard!$D$14),IF(DashBoard!$C$15="Accelerated Double Declining",DDB(DashBoard!$D$8,DashBoard!$D$9,DashBoard!$D$14,C63),IF(DashBoard!$C$15="Sum of Years",SYD(DashBoard!$D$8,DashBoard!$D$9,DashBoard!$D$14,C63)))))</f>
        <v>54.212449056006378</v>
      </c>
      <c r="F63" s="10">
        <f t="shared" si="5"/>
        <v>1364.8139748477522</v>
      </c>
      <c r="G63" s="11" t="str">
        <f>IF(OR(F63&lt;DashBoard!$D$9,C63="end"),"True Up To Savage Value","Expense")</f>
        <v>Expense</v>
      </c>
      <c r="H63" s="4"/>
      <c r="I63" s="4"/>
    </row>
    <row r="64" spans="1:9" x14ac:dyDescent="0.3">
      <c r="A64" s="18">
        <f t="shared" si="3"/>
        <v>220.03493126947023</v>
      </c>
      <c r="B64" s="7">
        <f t="shared" si="0"/>
        <v>2030</v>
      </c>
      <c r="C64" s="7">
        <f>IF(C63=DashBoard!$D$14,"end",IF(C63="end","end",C63+1))</f>
        <v>60</v>
      </c>
      <c r="D64" s="8">
        <f t="shared" si="4"/>
        <v>47603</v>
      </c>
      <c r="E64" s="9">
        <f>IF(C64="end","",IF(DashBoard!$C$15="Straight Line",SLN(DashBoard!$D$8,DashBoard!$D$9,DashBoard!$D$14),IF(DashBoard!$C$15="Accelerated Double Declining",DDB(DashBoard!$D$8,DashBoard!$D$9,DashBoard!$D$14,C64),IF(DashBoard!$C$15="Sum of Years",SYD(DashBoard!$D$8,DashBoard!$D$9,DashBoard!$D$14,C64)))))</f>
        <v>52.706547693339537</v>
      </c>
      <c r="F64" s="10">
        <f t="shared" si="5"/>
        <v>1312.1074271544126</v>
      </c>
      <c r="G64" s="11" t="str">
        <f>IF(OR(F64&lt;DashBoard!$D$9,C64="end"),"True Up To Savage Value","Expense")</f>
        <v>Expense</v>
      </c>
      <c r="H64" s="4"/>
      <c r="I64" s="4"/>
    </row>
    <row r="65" spans="1:9" x14ac:dyDescent="0.3">
      <c r="A65" s="18">
        <f t="shared" si="3"/>
        <v>271.27740819355034</v>
      </c>
      <c r="B65" s="7">
        <f t="shared" si="0"/>
        <v>2030</v>
      </c>
      <c r="C65" s="7">
        <f>IF(C64=DashBoard!$D$14,"end",IF(C64="end","end",C64+1))</f>
        <v>61</v>
      </c>
      <c r="D65" s="8">
        <f t="shared" si="4"/>
        <v>47634</v>
      </c>
      <c r="E65" s="9">
        <f>IF(C65="end","",IF(DashBoard!$C$15="Straight Line",SLN(DashBoard!$D$8,DashBoard!$D$9,DashBoard!$D$14),IF(DashBoard!$C$15="Accelerated Double Declining",DDB(DashBoard!$D$8,DashBoard!$D$9,DashBoard!$D$14,C65),IF(DashBoard!$C$15="Sum of Years",SYD(DashBoard!$D$8,DashBoard!$D$9,DashBoard!$D$14,C65)))))</f>
        <v>51.242476924080108</v>
      </c>
      <c r="F65" s="10">
        <f t="shared" si="5"/>
        <v>1260.8649502303324</v>
      </c>
      <c r="G65" s="11" t="str">
        <f>IF(OR(F65&lt;DashBoard!$D$9,C65="end"),"True Up To Savage Value","Expense")</f>
        <v>Expense</v>
      </c>
      <c r="H65" s="4"/>
      <c r="I65" s="4"/>
    </row>
    <row r="66" spans="1:9" x14ac:dyDescent="0.3">
      <c r="A66" s="18">
        <f t="shared" si="3"/>
        <v>321.09648298085045</v>
      </c>
      <c r="B66" s="7">
        <f t="shared" si="0"/>
        <v>2030</v>
      </c>
      <c r="C66" s="7">
        <f>IF(C65=DashBoard!$D$14,"end",IF(C65="end","end",C65+1))</f>
        <v>62</v>
      </c>
      <c r="D66" s="8">
        <f t="shared" si="4"/>
        <v>47664</v>
      </c>
      <c r="E66" s="9">
        <f>IF(C66="end","",IF(DashBoard!$C$15="Straight Line",SLN(DashBoard!$D$8,DashBoard!$D$9,DashBoard!$D$14),IF(DashBoard!$C$15="Accelerated Double Declining",DDB(DashBoard!$D$8,DashBoard!$D$9,DashBoard!$D$14,C66),IF(DashBoard!$C$15="Sum of Years",SYD(DashBoard!$D$8,DashBoard!$D$9,DashBoard!$D$14,C66)))))</f>
        <v>49.819074787300096</v>
      </c>
      <c r="F66" s="10">
        <f t="shared" si="5"/>
        <v>1211.0458754430324</v>
      </c>
      <c r="G66" s="11" t="str">
        <f>IF(OR(F66&lt;DashBoard!$D$9,C66="end"),"True Up To Savage Value","Expense")</f>
        <v>Expense</v>
      </c>
      <c r="H66" s="4"/>
      <c r="I66" s="4"/>
    </row>
    <row r="67" spans="1:9" x14ac:dyDescent="0.3">
      <c r="A67" s="18">
        <f t="shared" si="3"/>
        <v>369.53169457961445</v>
      </c>
      <c r="B67" s="7">
        <f t="shared" si="0"/>
        <v>2030</v>
      </c>
      <c r="C67" s="7">
        <f>IF(C66=DashBoard!$D$14,"end",IF(C66="end","end",C66+1))</f>
        <v>63</v>
      </c>
      <c r="D67" s="8">
        <f t="shared" si="4"/>
        <v>47695</v>
      </c>
      <c r="E67" s="9">
        <f>IF(C67="end","",IF(DashBoard!$C$15="Straight Line",SLN(DashBoard!$D$8,DashBoard!$D$9,DashBoard!$D$14),IF(DashBoard!$C$15="Accelerated Double Declining",DDB(DashBoard!$D$8,DashBoard!$D$9,DashBoard!$D$14,C67),IF(DashBoard!$C$15="Sum of Years",SYD(DashBoard!$D$8,DashBoard!$D$9,DashBoard!$D$14,C67)))))</f>
        <v>48.435211598763985</v>
      </c>
      <c r="F67" s="10">
        <f t="shared" si="5"/>
        <v>1162.6106638442684</v>
      </c>
      <c r="G67" s="11" t="str">
        <f>IF(OR(F67&lt;DashBoard!$D$9,C67="end"),"True Up To Savage Value","Expense")</f>
        <v>Expense</v>
      </c>
      <c r="H67" s="4"/>
      <c r="I67" s="4"/>
    </row>
    <row r="68" spans="1:9" x14ac:dyDescent="0.3">
      <c r="A68" s="18">
        <f t="shared" si="3"/>
        <v>416.6214836339683</v>
      </c>
      <c r="B68" s="7">
        <f t="shared" ref="B68:B131" si="6">IF(C68="end","",YEAR(D68))</f>
        <v>2030</v>
      </c>
      <c r="C68" s="7">
        <f>IF(C67=DashBoard!$D$14,"end",IF(C67="end","end",C67+1))</f>
        <v>64</v>
      </c>
      <c r="D68" s="8">
        <f t="shared" si="4"/>
        <v>47726</v>
      </c>
      <c r="E68" s="9">
        <f>IF(C68="end","",IF(DashBoard!$C$15="Straight Line",SLN(DashBoard!$D$8,DashBoard!$D$9,DashBoard!$D$14),IF(DashBoard!$C$15="Accelerated Double Declining",DDB(DashBoard!$D$8,DashBoard!$D$9,DashBoard!$D$14,C68),IF(DashBoard!$C$15="Sum of Years",SYD(DashBoard!$D$8,DashBoard!$D$9,DashBoard!$D$14,C68)))))</f>
        <v>47.089789054353872</v>
      </c>
      <c r="F68" s="10">
        <f t="shared" ref="F68:F131" si="7">IF(C68="end","",F67-E68)</f>
        <v>1115.5208747899146</v>
      </c>
      <c r="G68" s="11" t="str">
        <f>IF(OR(F68&lt;DashBoard!$D$9,C68="end"),"True Up To Savage Value","Expense")</f>
        <v>Expense</v>
      </c>
      <c r="H68" s="4"/>
      <c r="I68" s="4"/>
    </row>
    <row r="69" spans="1:9" x14ac:dyDescent="0.3">
      <c r="A69" s="18">
        <f t="shared" ref="A69:A132" si="8">IFERROR(IF(B69=B68,E69+A68,E69),"")</f>
        <v>462.40322299236789</v>
      </c>
      <c r="B69" s="7">
        <f t="shared" si="6"/>
        <v>2030</v>
      </c>
      <c r="C69" s="7">
        <f>IF(C68=DashBoard!$D$14,"end",IF(C68="end","end",C68+1))</f>
        <v>65</v>
      </c>
      <c r="D69" s="8">
        <f t="shared" si="4"/>
        <v>47756</v>
      </c>
      <c r="E69" s="9">
        <f>IF(C69="end","",IF(DashBoard!$C$15="Straight Line",SLN(DashBoard!$D$8,DashBoard!$D$9,DashBoard!$D$14),IF(DashBoard!$C$15="Accelerated Double Declining",DDB(DashBoard!$D$8,DashBoard!$D$9,DashBoard!$D$14,C69),IF(DashBoard!$C$15="Sum of Years",SYD(DashBoard!$D$8,DashBoard!$D$9,DashBoard!$D$14,C69)))))</f>
        <v>45.781739358399598</v>
      </c>
      <c r="F69" s="10">
        <f t="shared" si="7"/>
        <v>1069.739135431515</v>
      </c>
      <c r="G69" s="11" t="str">
        <f>IF(OR(F69&lt;DashBoard!$D$9,C69="end"),"True Up To Savage Value","Expense")</f>
        <v>Expense</v>
      </c>
      <c r="H69" s="4"/>
      <c r="I69" s="4"/>
    </row>
    <row r="70" spans="1:9" x14ac:dyDescent="0.3">
      <c r="A70" s="18">
        <f t="shared" si="8"/>
        <v>506.91324736858974</v>
      </c>
      <c r="B70" s="7">
        <f t="shared" si="6"/>
        <v>2030</v>
      </c>
      <c r="C70" s="7">
        <f>IF(C69=DashBoard!$D$14,"end",IF(C69="end","end",C69+1))</f>
        <v>66</v>
      </c>
      <c r="D70" s="8">
        <f t="shared" si="4"/>
        <v>47787</v>
      </c>
      <c r="E70" s="9">
        <f>IF(C70="end","",IF(DashBoard!$C$15="Straight Line",SLN(DashBoard!$D$8,DashBoard!$D$9,DashBoard!$D$14),IF(DashBoard!$C$15="Accelerated Double Declining",DDB(DashBoard!$D$8,DashBoard!$D$9,DashBoard!$D$14,C70),IF(DashBoard!$C$15="Sum of Years",SYD(DashBoard!$D$8,DashBoard!$D$9,DashBoard!$D$14,C70)))))</f>
        <v>44.510024376221828</v>
      </c>
      <c r="F70" s="10">
        <f t="shared" si="7"/>
        <v>1025.2291110552933</v>
      </c>
      <c r="G70" s="11" t="str">
        <f>IF(OR(F70&lt;DashBoard!$D$9,C70="end"),"True Up To Savage Value","Expense")</f>
        <v>Expense</v>
      </c>
      <c r="H70" s="4"/>
      <c r="I70" s="4"/>
    </row>
    <row r="71" spans="1:9" x14ac:dyDescent="0.3">
      <c r="A71" s="18">
        <f t="shared" si="8"/>
        <v>550.18688217880538</v>
      </c>
      <c r="B71" s="7">
        <f t="shared" si="6"/>
        <v>2030</v>
      </c>
      <c r="C71" s="7">
        <f>IF(C70=DashBoard!$D$14,"end",IF(C70="end","end",C70+1))</f>
        <v>67</v>
      </c>
      <c r="D71" s="8">
        <f t="shared" ref="D71:D120" si="9">IF(C71="end","",EOMONTH(D70,1))</f>
        <v>47817</v>
      </c>
      <c r="E71" s="9">
        <f>IF(C71="end","",IF(DashBoard!$C$15="Straight Line",SLN(DashBoard!$D$8,DashBoard!$D$9,DashBoard!$D$14),IF(DashBoard!$C$15="Accelerated Double Declining",DDB(DashBoard!$D$8,DashBoard!$D$9,DashBoard!$D$14,C71),IF(DashBoard!$C$15="Sum of Years",SYD(DashBoard!$D$8,DashBoard!$D$9,DashBoard!$D$14,C71)))))</f>
        <v>43.273634810215661</v>
      </c>
      <c r="F71" s="10">
        <f t="shared" si="7"/>
        <v>981.95547624507765</v>
      </c>
      <c r="G71" s="11" t="str">
        <f>IF(OR(F71&lt;DashBoard!$D$9,C71="end"),"True Up To Savage Value","Expense")</f>
        <v>True Up To Savage Value</v>
      </c>
      <c r="H71" s="4"/>
      <c r="I71" s="4"/>
    </row>
    <row r="72" spans="1:9" x14ac:dyDescent="0.3">
      <c r="A72" s="18">
        <f t="shared" si="8"/>
        <v>592.25847157762621</v>
      </c>
      <c r="B72" s="7">
        <f t="shared" si="6"/>
        <v>2030</v>
      </c>
      <c r="C72" s="7">
        <f>IF(C71=DashBoard!$D$14,"end",IF(C71="end","end",C71+1))</f>
        <v>68</v>
      </c>
      <c r="D72" s="8">
        <f t="shared" si="9"/>
        <v>47848</v>
      </c>
      <c r="E72" s="9">
        <f>IF(C72="end","",IF(DashBoard!$C$15="Straight Line",SLN(DashBoard!$D$8,DashBoard!$D$9,DashBoard!$D$14),IF(DashBoard!$C$15="Accelerated Double Declining",DDB(DashBoard!$D$8,DashBoard!$D$9,DashBoard!$D$14,C72),IF(DashBoard!$C$15="Sum of Years",SYD(DashBoard!$D$8,DashBoard!$D$9,DashBoard!$D$14,C72)))))</f>
        <v>42.071589398820784</v>
      </c>
      <c r="F72" s="10">
        <f t="shared" si="7"/>
        <v>939.88388684625681</v>
      </c>
      <c r="G72" s="11" t="str">
        <f>IF(OR(F72&lt;DashBoard!$D$9,C72="end"),"True Up To Savage Value","Expense")</f>
        <v>True Up To Savage Value</v>
      </c>
      <c r="H72" s="4"/>
      <c r="I72" s="4"/>
    </row>
    <row r="73" spans="1:9" x14ac:dyDescent="0.3">
      <c r="A73" s="18">
        <f t="shared" si="8"/>
        <v>40.902934137742427</v>
      </c>
      <c r="B73" s="7">
        <f t="shared" si="6"/>
        <v>2031</v>
      </c>
      <c r="C73" s="7">
        <f>IF(C72=DashBoard!$D$14,"end",IF(C72="end","end",C72+1))</f>
        <v>69</v>
      </c>
      <c r="D73" s="8">
        <f t="shared" si="9"/>
        <v>47879</v>
      </c>
      <c r="E73" s="9">
        <f>IF(C73="end","",IF(DashBoard!$C$15="Straight Line",SLN(DashBoard!$D$8,DashBoard!$D$9,DashBoard!$D$14),IF(DashBoard!$C$15="Accelerated Double Declining",DDB(DashBoard!$D$8,DashBoard!$D$9,DashBoard!$D$14,C73),IF(DashBoard!$C$15="Sum of Years",SYD(DashBoard!$D$8,DashBoard!$D$9,DashBoard!$D$14,C73)))))</f>
        <v>40.902934137742427</v>
      </c>
      <c r="F73" s="10">
        <f t="shared" si="7"/>
        <v>898.98095270851434</v>
      </c>
      <c r="G73" s="11" t="str">
        <f>IF(OR(F73&lt;DashBoard!$D$9,C73="end"),"True Up To Savage Value","Expense")</f>
        <v>True Up To Savage Value</v>
      </c>
      <c r="H73" s="4"/>
      <c r="I73" s="4"/>
    </row>
    <row r="74" spans="1:9" x14ac:dyDescent="0.3">
      <c r="A74" s="18">
        <f t="shared" si="8"/>
        <v>80.669675660547568</v>
      </c>
      <c r="B74" s="7">
        <f t="shared" si="6"/>
        <v>2031</v>
      </c>
      <c r="C74" s="7">
        <f>IF(C73=DashBoard!$D$14,"end",IF(C73="end","end",C73+1))</f>
        <v>70</v>
      </c>
      <c r="D74" s="8">
        <f t="shared" si="9"/>
        <v>47907</v>
      </c>
      <c r="E74" s="9">
        <f>IF(C74="end","",IF(DashBoard!$C$15="Straight Line",SLN(DashBoard!$D$8,DashBoard!$D$9,DashBoard!$D$14),IF(DashBoard!$C$15="Accelerated Double Declining",DDB(DashBoard!$D$8,DashBoard!$D$9,DashBoard!$D$14,C74),IF(DashBoard!$C$15="Sum of Years",SYD(DashBoard!$D$8,DashBoard!$D$9,DashBoard!$D$14,C74)))))</f>
        <v>39.766741522805141</v>
      </c>
      <c r="F74" s="10">
        <f t="shared" si="7"/>
        <v>859.21421118570925</v>
      </c>
      <c r="G74" s="11" t="str">
        <f>IF(OR(F74&lt;DashBoard!$D$9,C74="end"),"True Up To Savage Value","Expense")</f>
        <v>True Up To Savage Value</v>
      </c>
      <c r="H74" s="4"/>
      <c r="I74" s="4"/>
    </row>
    <row r="75" spans="1:9" x14ac:dyDescent="0.3">
      <c r="A75" s="18">
        <f t="shared" si="8"/>
        <v>119.3317854743859</v>
      </c>
      <c r="B75" s="7">
        <f t="shared" si="6"/>
        <v>2031</v>
      </c>
      <c r="C75" s="7">
        <f>IF(C74=DashBoard!$D$14,"end",IF(C74="end","end",C74+1))</f>
        <v>71</v>
      </c>
      <c r="D75" s="8">
        <f t="shared" si="9"/>
        <v>47938</v>
      </c>
      <c r="E75" s="9">
        <f>IF(C75="end","",IF(DashBoard!$C$15="Straight Line",SLN(DashBoard!$D$8,DashBoard!$D$9,DashBoard!$D$14),IF(DashBoard!$C$15="Accelerated Double Declining",DDB(DashBoard!$D$8,DashBoard!$D$9,DashBoard!$D$14,C75),IF(DashBoard!$C$15="Sum of Years",SYD(DashBoard!$D$8,DashBoard!$D$9,DashBoard!$D$14,C75)))))</f>
        <v>38.66210981383832</v>
      </c>
      <c r="F75" s="10">
        <f t="shared" si="7"/>
        <v>820.55210137187089</v>
      </c>
      <c r="G75" s="11" t="str">
        <f>IF(OR(F75&lt;DashBoard!$D$9,C75="end"),"True Up To Savage Value","Expense")</f>
        <v>True Up To Savage Value</v>
      </c>
      <c r="H75" s="4"/>
      <c r="I75" s="4"/>
    </row>
    <row r="76" spans="1:9" x14ac:dyDescent="0.3">
      <c r="A76" s="18">
        <f t="shared" si="8"/>
        <v>156.91994779339538</v>
      </c>
      <c r="B76" s="7">
        <f t="shared" si="6"/>
        <v>2031</v>
      </c>
      <c r="C76" s="7">
        <f>IF(C75=DashBoard!$D$14,"end",IF(C75="end","end",C75+1))</f>
        <v>72</v>
      </c>
      <c r="D76" s="8">
        <f t="shared" si="9"/>
        <v>47968</v>
      </c>
      <c r="E76" s="9">
        <f>IF(C76="end","",IF(DashBoard!$C$15="Straight Line",SLN(DashBoard!$D$8,DashBoard!$D$9,DashBoard!$D$14),IF(DashBoard!$C$15="Accelerated Double Declining",DDB(DashBoard!$D$8,DashBoard!$D$9,DashBoard!$D$14,C76),IF(DashBoard!$C$15="Sum of Years",SYD(DashBoard!$D$8,DashBoard!$D$9,DashBoard!$D$14,C76)))))</f>
        <v>37.588162319009491</v>
      </c>
      <c r="F76" s="10">
        <f t="shared" si="7"/>
        <v>782.96393905286141</v>
      </c>
      <c r="G76" s="11" t="str">
        <f>IF(OR(F76&lt;DashBoard!$D$9,C76="end"),"True Up To Savage Value","Expense")</f>
        <v>True Up To Savage Value</v>
      </c>
      <c r="H76" s="4"/>
      <c r="I76" s="4"/>
    </row>
    <row r="77" spans="1:9" x14ac:dyDescent="0.3">
      <c r="A77" s="18" t="str">
        <f t="shared" si="8"/>
        <v/>
      </c>
      <c r="B77" s="7" t="str">
        <f t="shared" si="6"/>
        <v/>
      </c>
      <c r="C77" s="7" t="str">
        <f>IF(C76=DashBoard!$D$14,"end",IF(C76="end","end",C76+1))</f>
        <v>end</v>
      </c>
      <c r="D77" s="8" t="str">
        <f t="shared" si="9"/>
        <v/>
      </c>
      <c r="E77" s="9" t="str">
        <f>IF(C77="end","",IF(DashBoard!$C$15="Straight Line",SLN(DashBoard!$D$8,DashBoard!$D$9,DashBoard!$D$14),IF(DashBoard!$C$15="Accelerated Double Declining",DDB(DashBoard!$D$8,DashBoard!$D$9,DashBoard!$D$14,C77),IF(DashBoard!$C$15="Sum of Years",SYD(DashBoard!$D$8,DashBoard!$D$9,DashBoard!$D$14,C77)))))</f>
        <v/>
      </c>
      <c r="F77" s="10" t="str">
        <f t="shared" si="7"/>
        <v/>
      </c>
      <c r="G77" s="11" t="str">
        <f>IF(OR(F77&lt;DashBoard!$D$9,C77="end"),"True Up To Savage Value","Expense")</f>
        <v>True Up To Savage Value</v>
      </c>
      <c r="H77" s="4"/>
      <c r="I77" s="4"/>
    </row>
    <row r="78" spans="1:9" x14ac:dyDescent="0.3">
      <c r="A78" s="18" t="str">
        <f t="shared" si="8"/>
        <v/>
      </c>
      <c r="B78" s="7" t="str">
        <f t="shared" si="6"/>
        <v/>
      </c>
      <c r="C78" s="7" t="str">
        <f>IF(C77=DashBoard!$D$14,"end",IF(C77="end","end",C77+1))</f>
        <v>end</v>
      </c>
      <c r="D78" s="8" t="str">
        <f t="shared" si="9"/>
        <v/>
      </c>
      <c r="E78" s="9" t="str">
        <f>IF(C78="end","",IF(DashBoard!$C$15="Straight Line",SLN(DashBoard!$D$8,DashBoard!$D$9,DashBoard!$D$14),IF(DashBoard!$C$15="Accelerated Double Declining",DDB(DashBoard!$D$8,DashBoard!$D$9,DashBoard!$D$14,C78),IF(DashBoard!$C$15="Sum of Years",SYD(DashBoard!$D$8,DashBoard!$D$9,DashBoard!$D$14,C78)))))</f>
        <v/>
      </c>
      <c r="F78" s="10" t="str">
        <f t="shared" si="7"/>
        <v/>
      </c>
      <c r="G78" s="11" t="str">
        <f>IF(OR(F78&lt;DashBoard!$D$9,C78="end"),"True Up To Savage Value","Expense")</f>
        <v>True Up To Savage Value</v>
      </c>
      <c r="H78" s="4"/>
      <c r="I78" s="4"/>
    </row>
    <row r="79" spans="1:9" x14ac:dyDescent="0.3">
      <c r="A79" s="18" t="str">
        <f t="shared" si="8"/>
        <v/>
      </c>
      <c r="B79" s="7" t="str">
        <f t="shared" si="6"/>
        <v/>
      </c>
      <c r="C79" s="7" t="str">
        <f>IF(C78=DashBoard!$D$14,"end",IF(C78="end","end",C78+1))</f>
        <v>end</v>
      </c>
      <c r="D79" s="8" t="str">
        <f t="shared" si="9"/>
        <v/>
      </c>
      <c r="E79" s="9" t="str">
        <f>IF(C79="end","",IF(DashBoard!$C$15="Straight Line",SLN(DashBoard!$D$8,DashBoard!$D$9,DashBoard!$D$14),IF(DashBoard!$C$15="Accelerated Double Declining",DDB(DashBoard!$D$8,DashBoard!$D$9,DashBoard!$D$14,C79),IF(DashBoard!$C$15="Sum of Years",SYD(DashBoard!$D$8,DashBoard!$D$9,DashBoard!$D$14,C79)))))</f>
        <v/>
      </c>
      <c r="F79" s="10" t="str">
        <f t="shared" si="7"/>
        <v/>
      </c>
      <c r="G79" s="11" t="str">
        <f>IF(OR(F79&lt;DashBoard!$D$9,C79="end"),"True Up To Savage Value","Expense")</f>
        <v>True Up To Savage Value</v>
      </c>
      <c r="H79" s="4"/>
      <c r="I79" s="4"/>
    </row>
    <row r="80" spans="1:9" x14ac:dyDescent="0.3">
      <c r="A80" s="18" t="str">
        <f t="shared" si="8"/>
        <v/>
      </c>
      <c r="B80" s="7" t="str">
        <f t="shared" si="6"/>
        <v/>
      </c>
      <c r="C80" s="7" t="str">
        <f>IF(C79=DashBoard!$D$14,"end",IF(C79="end","end",C79+1))</f>
        <v>end</v>
      </c>
      <c r="D80" s="8" t="str">
        <f t="shared" si="9"/>
        <v/>
      </c>
      <c r="E80" s="9" t="str">
        <f>IF(C80="end","",IF(DashBoard!$C$15="Straight Line",SLN(DashBoard!$D$8,DashBoard!$D$9,DashBoard!$D$14),IF(DashBoard!$C$15="Accelerated Double Declining",DDB(DashBoard!$D$8,DashBoard!$D$9,DashBoard!$D$14,C80),IF(DashBoard!$C$15="Sum of Years",SYD(DashBoard!$D$8,DashBoard!$D$9,DashBoard!$D$14,C80)))))</f>
        <v/>
      </c>
      <c r="F80" s="10" t="str">
        <f t="shared" si="7"/>
        <v/>
      </c>
      <c r="G80" s="11" t="str">
        <f>IF(OR(F80&lt;DashBoard!$D$9,C80="end"),"True Up To Savage Value","Expense")</f>
        <v>True Up To Savage Value</v>
      </c>
      <c r="H80" s="4"/>
      <c r="I80" s="4"/>
    </row>
    <row r="81" spans="1:9" x14ac:dyDescent="0.3">
      <c r="A81" s="18" t="str">
        <f t="shared" si="8"/>
        <v/>
      </c>
      <c r="B81" s="7" t="str">
        <f t="shared" si="6"/>
        <v/>
      </c>
      <c r="C81" s="7" t="str">
        <f>IF(C80=DashBoard!$D$14,"end",IF(C80="end","end",C80+1))</f>
        <v>end</v>
      </c>
      <c r="D81" s="8" t="str">
        <f t="shared" si="9"/>
        <v/>
      </c>
      <c r="E81" s="9" t="str">
        <f>IF(C81="end","",IF(DashBoard!$C$15="Straight Line",SLN(DashBoard!$D$8,DashBoard!$D$9,DashBoard!$D$14),IF(DashBoard!$C$15="Accelerated Double Declining",DDB(DashBoard!$D$8,DashBoard!$D$9,DashBoard!$D$14,C81),IF(DashBoard!$C$15="Sum of Years",SYD(DashBoard!$D$8,DashBoard!$D$9,DashBoard!$D$14,C81)))))</f>
        <v/>
      </c>
      <c r="F81" s="10" t="str">
        <f t="shared" si="7"/>
        <v/>
      </c>
      <c r="G81" s="11" t="str">
        <f>IF(OR(F81&lt;DashBoard!$D$9,C81="end"),"True Up To Savage Value","Expense")</f>
        <v>True Up To Savage Value</v>
      </c>
      <c r="H81" s="4"/>
      <c r="I81" s="4"/>
    </row>
    <row r="82" spans="1:9" x14ac:dyDescent="0.3">
      <c r="A82" s="18" t="str">
        <f t="shared" si="8"/>
        <v/>
      </c>
      <c r="B82" s="7" t="str">
        <f t="shared" si="6"/>
        <v/>
      </c>
      <c r="C82" s="7" t="str">
        <f>IF(C81=DashBoard!$D$14,"end",IF(C81="end","end",C81+1))</f>
        <v>end</v>
      </c>
      <c r="D82" s="8" t="str">
        <f t="shared" si="9"/>
        <v/>
      </c>
      <c r="E82" s="9" t="str">
        <f>IF(C82="end","",IF(DashBoard!$C$15="Straight Line",SLN(DashBoard!$D$8,DashBoard!$D$9,DashBoard!$D$14),IF(DashBoard!$C$15="Accelerated Double Declining",DDB(DashBoard!$D$8,DashBoard!$D$9,DashBoard!$D$14,C82),IF(DashBoard!$C$15="Sum of Years",SYD(DashBoard!$D$8,DashBoard!$D$9,DashBoard!$D$14,C82)))))</f>
        <v/>
      </c>
      <c r="F82" s="10" t="str">
        <f t="shared" si="7"/>
        <v/>
      </c>
      <c r="G82" s="11" t="str">
        <f>IF(OR(F82&lt;DashBoard!$D$9,C82="end"),"True Up To Savage Value","Expense")</f>
        <v>True Up To Savage Value</v>
      </c>
      <c r="H82" s="4"/>
      <c r="I82" s="4"/>
    </row>
    <row r="83" spans="1:9" x14ac:dyDescent="0.3">
      <c r="A83" s="18" t="str">
        <f t="shared" si="8"/>
        <v/>
      </c>
      <c r="B83" s="7" t="str">
        <f t="shared" si="6"/>
        <v/>
      </c>
      <c r="C83" s="7" t="str">
        <f>IF(C82=DashBoard!$D$14,"end",IF(C82="end","end",C82+1))</f>
        <v>end</v>
      </c>
      <c r="D83" s="8" t="str">
        <f t="shared" si="9"/>
        <v/>
      </c>
      <c r="E83" s="9" t="str">
        <f>IF(C83="end","",IF(DashBoard!$C$15="Straight Line",SLN(DashBoard!$D$8,DashBoard!$D$9,DashBoard!$D$14),IF(DashBoard!$C$15="Accelerated Double Declining",DDB(DashBoard!$D$8,DashBoard!$D$9,DashBoard!$D$14,C83),IF(DashBoard!$C$15="Sum of Years",SYD(DashBoard!$D$8,DashBoard!$D$9,DashBoard!$D$14,C83)))))</f>
        <v/>
      </c>
      <c r="F83" s="10" t="str">
        <f t="shared" si="7"/>
        <v/>
      </c>
      <c r="G83" s="11" t="str">
        <f>IF(OR(F83&lt;DashBoard!$D$9,C83="end"),"True Up To Savage Value","Expense")</f>
        <v>True Up To Savage Value</v>
      </c>
      <c r="H83" s="4"/>
      <c r="I83" s="4"/>
    </row>
    <row r="84" spans="1:9" x14ac:dyDescent="0.3">
      <c r="A84" s="18" t="str">
        <f t="shared" si="8"/>
        <v/>
      </c>
      <c r="B84" s="7" t="str">
        <f t="shared" si="6"/>
        <v/>
      </c>
      <c r="C84" s="7" t="str">
        <f>IF(C83=DashBoard!$D$14,"end",IF(C83="end","end",C83+1))</f>
        <v>end</v>
      </c>
      <c r="D84" s="8" t="str">
        <f t="shared" si="9"/>
        <v/>
      </c>
      <c r="E84" s="9" t="str">
        <f>IF(C84="end","",IF(DashBoard!$C$15="Straight Line",SLN(DashBoard!$D$8,DashBoard!$D$9,DashBoard!$D$14),IF(DashBoard!$C$15="Accelerated Double Declining",DDB(DashBoard!$D$8,DashBoard!$D$9,DashBoard!$D$14,C84),IF(DashBoard!$C$15="Sum of Years",SYD(DashBoard!$D$8,DashBoard!$D$9,DashBoard!$D$14,C84)))))</f>
        <v/>
      </c>
      <c r="F84" s="10" t="str">
        <f t="shared" si="7"/>
        <v/>
      </c>
      <c r="G84" s="11" t="str">
        <f>IF(OR(F84&lt;DashBoard!$D$9,C84="end"),"True Up To Savage Value","Expense")</f>
        <v>True Up To Savage Value</v>
      </c>
      <c r="H84" s="4"/>
      <c r="I84" s="4"/>
    </row>
    <row r="85" spans="1:9" x14ac:dyDescent="0.3">
      <c r="A85" s="18" t="str">
        <f t="shared" si="8"/>
        <v/>
      </c>
      <c r="B85" s="7" t="str">
        <f t="shared" si="6"/>
        <v/>
      </c>
      <c r="C85" s="7" t="str">
        <f>IF(C84=DashBoard!$D$14,"end",IF(C84="end","end",C84+1))</f>
        <v>end</v>
      </c>
      <c r="D85" s="8" t="str">
        <f t="shared" si="9"/>
        <v/>
      </c>
      <c r="E85" s="9" t="str">
        <f>IF(C85="end","",IF(DashBoard!$C$15="Straight Line",SLN(DashBoard!$D$8,DashBoard!$D$9,DashBoard!$D$14),IF(DashBoard!$C$15="Accelerated Double Declining",DDB(DashBoard!$D$8,DashBoard!$D$9,DashBoard!$D$14,C85),IF(DashBoard!$C$15="Sum of Years",SYD(DashBoard!$D$8,DashBoard!$D$9,DashBoard!$D$14,C85)))))</f>
        <v/>
      </c>
      <c r="F85" s="10" t="str">
        <f t="shared" si="7"/>
        <v/>
      </c>
      <c r="G85" s="11" t="str">
        <f>IF(OR(F85&lt;DashBoard!$D$9,C85="end"),"True Up To Savage Value","Expense")</f>
        <v>True Up To Savage Value</v>
      </c>
      <c r="H85" s="4"/>
      <c r="I85" s="4"/>
    </row>
    <row r="86" spans="1:9" x14ac:dyDescent="0.3">
      <c r="A86" s="18" t="str">
        <f t="shared" si="8"/>
        <v/>
      </c>
      <c r="B86" s="7" t="str">
        <f t="shared" si="6"/>
        <v/>
      </c>
      <c r="C86" s="7" t="str">
        <f>IF(C85=DashBoard!$D$14,"end",IF(C85="end","end",C85+1))</f>
        <v>end</v>
      </c>
      <c r="D86" s="8" t="str">
        <f t="shared" si="9"/>
        <v/>
      </c>
      <c r="E86" s="9" t="str">
        <f>IF(C86="end","",IF(DashBoard!$C$15="Straight Line",SLN(DashBoard!$D$8,DashBoard!$D$9,DashBoard!$D$14),IF(DashBoard!$C$15="Accelerated Double Declining",DDB(DashBoard!$D$8,DashBoard!$D$9,DashBoard!$D$14,C86),IF(DashBoard!$C$15="Sum of Years",SYD(DashBoard!$D$8,DashBoard!$D$9,DashBoard!$D$14,C86)))))</f>
        <v/>
      </c>
      <c r="F86" s="10" t="str">
        <f t="shared" si="7"/>
        <v/>
      </c>
      <c r="G86" s="11" t="str">
        <f>IF(OR(F86&lt;DashBoard!$D$9,C86="end"),"True Up To Savage Value","Expense")</f>
        <v>True Up To Savage Value</v>
      </c>
      <c r="H86" s="4"/>
      <c r="I86" s="4"/>
    </row>
    <row r="87" spans="1:9" x14ac:dyDescent="0.3">
      <c r="A87" s="18" t="str">
        <f t="shared" si="8"/>
        <v/>
      </c>
      <c r="B87" s="7" t="str">
        <f t="shared" si="6"/>
        <v/>
      </c>
      <c r="C87" s="7" t="str">
        <f>IF(C86=DashBoard!$D$14,"end",IF(C86="end","end",C86+1))</f>
        <v>end</v>
      </c>
      <c r="D87" s="8" t="str">
        <f t="shared" si="9"/>
        <v/>
      </c>
      <c r="E87" s="9" t="str">
        <f>IF(C87="end","",IF(DashBoard!$C$15="Straight Line",SLN(DashBoard!$D$8,DashBoard!$D$9,DashBoard!$D$14),IF(DashBoard!$C$15="Accelerated Double Declining",DDB(DashBoard!$D$8,DashBoard!$D$9,DashBoard!$D$14,C87),IF(DashBoard!$C$15="Sum of Years",SYD(DashBoard!$D$8,DashBoard!$D$9,DashBoard!$D$14,C87)))))</f>
        <v/>
      </c>
      <c r="F87" s="10" t="str">
        <f t="shared" si="7"/>
        <v/>
      </c>
      <c r="G87" s="11" t="str">
        <f>IF(OR(F87&lt;DashBoard!$D$9,C87="end"),"True Up To Savage Value","Expense")</f>
        <v>True Up To Savage Value</v>
      </c>
      <c r="H87" s="4"/>
      <c r="I87" s="4"/>
    </row>
    <row r="88" spans="1:9" x14ac:dyDescent="0.3">
      <c r="A88" s="18" t="str">
        <f t="shared" si="8"/>
        <v/>
      </c>
      <c r="B88" s="7" t="str">
        <f t="shared" si="6"/>
        <v/>
      </c>
      <c r="C88" s="7" t="str">
        <f>IF(C87=DashBoard!$D$14,"end",IF(C87="end","end",C87+1))</f>
        <v>end</v>
      </c>
      <c r="D88" s="8" t="str">
        <f t="shared" si="9"/>
        <v/>
      </c>
      <c r="E88" s="9" t="str">
        <f>IF(C88="end","",IF(DashBoard!$C$15="Straight Line",SLN(DashBoard!$D$8,DashBoard!$D$9,DashBoard!$D$14),IF(DashBoard!$C$15="Accelerated Double Declining",DDB(DashBoard!$D$8,DashBoard!$D$9,DashBoard!$D$14,C88),IF(DashBoard!$C$15="Sum of Years",SYD(DashBoard!$D$8,DashBoard!$D$9,DashBoard!$D$14,C88)))))</f>
        <v/>
      </c>
      <c r="F88" s="10" t="str">
        <f t="shared" si="7"/>
        <v/>
      </c>
      <c r="G88" s="11" t="str">
        <f>IF(OR(F88&lt;DashBoard!$D$9,C88="end"),"True Up To Savage Value","Expense")</f>
        <v>True Up To Savage Value</v>
      </c>
      <c r="H88" s="4"/>
      <c r="I88" s="4"/>
    </row>
    <row r="89" spans="1:9" x14ac:dyDescent="0.3">
      <c r="A89" s="18" t="str">
        <f t="shared" si="8"/>
        <v/>
      </c>
      <c r="B89" s="7" t="str">
        <f t="shared" si="6"/>
        <v/>
      </c>
      <c r="C89" s="7" t="str">
        <f>IF(C88=DashBoard!$D$14,"end",IF(C88="end","end",C88+1))</f>
        <v>end</v>
      </c>
      <c r="D89" s="8" t="str">
        <f t="shared" si="9"/>
        <v/>
      </c>
      <c r="E89" s="9" t="str">
        <f>IF(C89="end","",IF(DashBoard!$C$15="Straight Line",SLN(DashBoard!$D$8,DashBoard!$D$9,DashBoard!$D$14),IF(DashBoard!$C$15="Accelerated Double Declining",DDB(DashBoard!$D$8,DashBoard!$D$9,DashBoard!$D$14,C89),IF(DashBoard!$C$15="Sum of Years",SYD(DashBoard!$D$8,DashBoard!$D$9,DashBoard!$D$14,C89)))))</f>
        <v/>
      </c>
      <c r="F89" s="10" t="str">
        <f t="shared" si="7"/>
        <v/>
      </c>
      <c r="G89" s="11" t="str">
        <f>IF(OR(F89&lt;DashBoard!$D$9,C89="end"),"True Up To Savage Value","Expense")</f>
        <v>True Up To Savage Value</v>
      </c>
      <c r="H89" s="4"/>
      <c r="I89" s="4"/>
    </row>
    <row r="90" spans="1:9" x14ac:dyDescent="0.3">
      <c r="A90" s="18" t="str">
        <f t="shared" si="8"/>
        <v/>
      </c>
      <c r="B90" s="7" t="str">
        <f t="shared" si="6"/>
        <v/>
      </c>
      <c r="C90" s="7" t="str">
        <f>IF(C89=DashBoard!$D$14,"end",IF(C89="end","end",C89+1))</f>
        <v>end</v>
      </c>
      <c r="D90" s="8" t="str">
        <f t="shared" si="9"/>
        <v/>
      </c>
      <c r="E90" s="9" t="str">
        <f>IF(C90="end","",IF(DashBoard!$C$15="Straight Line",SLN(DashBoard!$D$8,DashBoard!$D$9,DashBoard!$D$14),IF(DashBoard!$C$15="Accelerated Double Declining",DDB(DashBoard!$D$8,DashBoard!$D$9,DashBoard!$D$14,C90),IF(DashBoard!$C$15="Sum of Years",SYD(DashBoard!$D$8,DashBoard!$D$9,DashBoard!$D$14,C90)))))</f>
        <v/>
      </c>
      <c r="F90" s="10" t="str">
        <f t="shared" si="7"/>
        <v/>
      </c>
      <c r="G90" s="11" t="str">
        <f>IF(OR(F90&lt;DashBoard!$D$9,C90="end"),"True Up To Savage Value","Expense")</f>
        <v>True Up To Savage Value</v>
      </c>
      <c r="H90" s="4"/>
      <c r="I90" s="4"/>
    </row>
    <row r="91" spans="1:9" x14ac:dyDescent="0.3">
      <c r="A91" s="18" t="str">
        <f t="shared" si="8"/>
        <v/>
      </c>
      <c r="B91" s="7" t="str">
        <f t="shared" si="6"/>
        <v/>
      </c>
      <c r="C91" s="7" t="str">
        <f>IF(C90=DashBoard!$D$14,"end",IF(C90="end","end",C90+1))</f>
        <v>end</v>
      </c>
      <c r="D91" s="8" t="str">
        <f t="shared" si="9"/>
        <v/>
      </c>
      <c r="E91" s="9" t="str">
        <f>IF(C91="end","",IF(DashBoard!$C$15="Straight Line",SLN(DashBoard!$D$8,DashBoard!$D$9,DashBoard!$D$14),IF(DashBoard!$C$15="Accelerated Double Declining",DDB(DashBoard!$D$8,DashBoard!$D$9,DashBoard!$D$14,C91),IF(DashBoard!$C$15="Sum of Years",SYD(DashBoard!$D$8,DashBoard!$D$9,DashBoard!$D$14,C91)))))</f>
        <v/>
      </c>
      <c r="F91" s="10" t="str">
        <f t="shared" si="7"/>
        <v/>
      </c>
      <c r="G91" s="11" t="str">
        <f>IF(OR(F91&lt;DashBoard!$D$9,C91="end"),"True Up To Savage Value","Expense")</f>
        <v>True Up To Savage Value</v>
      </c>
      <c r="H91" s="4"/>
      <c r="I91" s="4"/>
    </row>
    <row r="92" spans="1:9" x14ac:dyDescent="0.3">
      <c r="A92" s="18" t="str">
        <f t="shared" si="8"/>
        <v/>
      </c>
      <c r="B92" s="7" t="str">
        <f t="shared" si="6"/>
        <v/>
      </c>
      <c r="C92" s="7" t="str">
        <f>IF(C91=DashBoard!$D$14,"end",IF(C91="end","end",C91+1))</f>
        <v>end</v>
      </c>
      <c r="D92" s="8" t="str">
        <f t="shared" si="9"/>
        <v/>
      </c>
      <c r="E92" s="9" t="str">
        <f>IF(C92="end","",IF(DashBoard!$C$15="Straight Line",SLN(DashBoard!$D$8,DashBoard!$D$9,DashBoard!$D$14),IF(DashBoard!$C$15="Accelerated Double Declining",DDB(DashBoard!$D$8,DashBoard!$D$9,DashBoard!$D$14,C92),IF(DashBoard!$C$15="Sum of Years",SYD(DashBoard!$D$8,DashBoard!$D$9,DashBoard!$D$14,C92)))))</f>
        <v/>
      </c>
      <c r="F92" s="10" t="str">
        <f t="shared" si="7"/>
        <v/>
      </c>
      <c r="G92" s="11" t="str">
        <f>IF(OR(F92&lt;DashBoard!$D$9,C92="end"),"True Up To Savage Value","Expense")</f>
        <v>True Up To Savage Value</v>
      </c>
      <c r="H92" s="4"/>
      <c r="I92" s="4"/>
    </row>
    <row r="93" spans="1:9" x14ac:dyDescent="0.3">
      <c r="A93" s="18" t="str">
        <f t="shared" si="8"/>
        <v/>
      </c>
      <c r="B93" s="7" t="str">
        <f t="shared" si="6"/>
        <v/>
      </c>
      <c r="C93" s="7" t="str">
        <f>IF(C92=DashBoard!$D$14,"end",IF(C92="end","end",C92+1))</f>
        <v>end</v>
      </c>
      <c r="D93" s="8" t="str">
        <f t="shared" si="9"/>
        <v/>
      </c>
      <c r="E93" s="9" t="str">
        <f>IF(C93="end","",IF(DashBoard!$C$15="Straight Line",SLN(DashBoard!$D$8,DashBoard!$D$9,DashBoard!$D$14),IF(DashBoard!$C$15="Accelerated Double Declining",DDB(DashBoard!$D$8,DashBoard!$D$9,DashBoard!$D$14,C93),IF(DashBoard!$C$15="Sum of Years",SYD(DashBoard!$D$8,DashBoard!$D$9,DashBoard!$D$14,C93)))))</f>
        <v/>
      </c>
      <c r="F93" s="10" t="str">
        <f t="shared" si="7"/>
        <v/>
      </c>
      <c r="G93" s="11" t="str">
        <f>IF(OR(F93&lt;DashBoard!$D$9,C93="end"),"True Up To Savage Value","Expense")</f>
        <v>True Up To Savage Value</v>
      </c>
      <c r="H93" s="4"/>
      <c r="I93" s="4"/>
    </row>
    <row r="94" spans="1:9" x14ac:dyDescent="0.3">
      <c r="A94" s="18" t="str">
        <f t="shared" si="8"/>
        <v/>
      </c>
      <c r="B94" s="7" t="str">
        <f t="shared" si="6"/>
        <v/>
      </c>
      <c r="C94" s="7" t="str">
        <f>IF(C93=DashBoard!$D$14,"end",IF(C93="end","end",C93+1))</f>
        <v>end</v>
      </c>
      <c r="D94" s="8" t="str">
        <f t="shared" si="9"/>
        <v/>
      </c>
      <c r="E94" s="9" t="str">
        <f>IF(C94="end","",IF(DashBoard!$C$15="Straight Line",SLN(DashBoard!$D$8,DashBoard!$D$9,DashBoard!$D$14),IF(DashBoard!$C$15="Accelerated Double Declining",DDB(DashBoard!$D$8,DashBoard!$D$9,DashBoard!$D$14,C94),IF(DashBoard!$C$15="Sum of Years",SYD(DashBoard!$D$8,DashBoard!$D$9,DashBoard!$D$14,C94)))))</f>
        <v/>
      </c>
      <c r="F94" s="10" t="str">
        <f t="shared" si="7"/>
        <v/>
      </c>
      <c r="G94" s="11" t="str">
        <f>IF(OR(F94&lt;DashBoard!$D$9,C94="end"),"True Up To Savage Value","Expense")</f>
        <v>True Up To Savage Value</v>
      </c>
      <c r="H94" s="4"/>
      <c r="I94" s="4"/>
    </row>
    <row r="95" spans="1:9" x14ac:dyDescent="0.3">
      <c r="A95" s="18" t="str">
        <f t="shared" si="8"/>
        <v/>
      </c>
      <c r="B95" s="7" t="str">
        <f t="shared" si="6"/>
        <v/>
      </c>
      <c r="C95" s="7" t="str">
        <f>IF(C94=DashBoard!$D$14,"end",IF(C94="end","end",C94+1))</f>
        <v>end</v>
      </c>
      <c r="D95" s="8" t="str">
        <f t="shared" si="9"/>
        <v/>
      </c>
      <c r="E95" s="9" t="str">
        <f>IF(C95="end","",IF(DashBoard!$C$15="Straight Line",SLN(DashBoard!$D$8,DashBoard!$D$9,DashBoard!$D$14),IF(DashBoard!$C$15="Accelerated Double Declining",DDB(DashBoard!$D$8,DashBoard!$D$9,DashBoard!$D$14,C95),IF(DashBoard!$C$15="Sum of Years",SYD(DashBoard!$D$8,DashBoard!$D$9,DashBoard!$D$14,C95)))))</f>
        <v/>
      </c>
      <c r="F95" s="10" t="str">
        <f t="shared" si="7"/>
        <v/>
      </c>
      <c r="G95" s="11" t="str">
        <f>IF(OR(F95&lt;DashBoard!$D$9,C95="end"),"True Up To Savage Value","Expense")</f>
        <v>True Up To Savage Value</v>
      </c>
      <c r="H95" s="4"/>
      <c r="I95" s="4"/>
    </row>
    <row r="96" spans="1:9" x14ac:dyDescent="0.3">
      <c r="A96" s="18" t="str">
        <f t="shared" si="8"/>
        <v/>
      </c>
      <c r="B96" s="7" t="str">
        <f t="shared" si="6"/>
        <v/>
      </c>
      <c r="C96" s="7" t="str">
        <f>IF(C95=DashBoard!$D$14,"end",IF(C95="end","end",C95+1))</f>
        <v>end</v>
      </c>
      <c r="D96" s="8" t="str">
        <f t="shared" si="9"/>
        <v/>
      </c>
      <c r="E96" s="9" t="str">
        <f>IF(C96="end","",IF(DashBoard!$C$15="Straight Line",SLN(DashBoard!$D$8,DashBoard!$D$9,DashBoard!$D$14),IF(DashBoard!$C$15="Accelerated Double Declining",DDB(DashBoard!$D$8,DashBoard!$D$9,DashBoard!$D$14,C96),IF(DashBoard!$C$15="Sum of Years",SYD(DashBoard!$D$8,DashBoard!$D$9,DashBoard!$D$14,C96)))))</f>
        <v/>
      </c>
      <c r="F96" s="10" t="str">
        <f t="shared" si="7"/>
        <v/>
      </c>
      <c r="G96" s="11" t="str">
        <f>IF(OR(F96&lt;DashBoard!$D$9,C96="end"),"True Up To Savage Value","Expense")</f>
        <v>True Up To Savage Value</v>
      </c>
      <c r="H96" s="4"/>
      <c r="I96" s="4"/>
    </row>
    <row r="97" spans="1:9" x14ac:dyDescent="0.3">
      <c r="A97" s="18" t="str">
        <f t="shared" si="8"/>
        <v/>
      </c>
      <c r="B97" s="7" t="str">
        <f t="shared" si="6"/>
        <v/>
      </c>
      <c r="C97" s="7" t="str">
        <f>IF(C96=DashBoard!$D$14,"end",IF(C96="end","end",C96+1))</f>
        <v>end</v>
      </c>
      <c r="D97" s="8" t="str">
        <f t="shared" si="9"/>
        <v/>
      </c>
      <c r="E97" s="9" t="str">
        <f>IF(C97="end","",IF(DashBoard!$C$15="Straight Line",SLN(DashBoard!$D$8,DashBoard!$D$9,DashBoard!$D$14),IF(DashBoard!$C$15="Accelerated Double Declining",DDB(DashBoard!$D$8,DashBoard!$D$9,DashBoard!$D$14,C97),IF(DashBoard!$C$15="Sum of Years",SYD(DashBoard!$D$8,DashBoard!$D$9,DashBoard!$D$14,C97)))))</f>
        <v/>
      </c>
      <c r="F97" s="10" t="str">
        <f t="shared" si="7"/>
        <v/>
      </c>
      <c r="G97" s="11" t="str">
        <f>IF(OR(F97&lt;DashBoard!$D$9,C97="end"),"True Up To Savage Value","Expense")</f>
        <v>True Up To Savage Value</v>
      </c>
      <c r="H97" s="4"/>
      <c r="I97" s="4"/>
    </row>
    <row r="98" spans="1:9" x14ac:dyDescent="0.3">
      <c r="A98" s="18" t="str">
        <f t="shared" si="8"/>
        <v/>
      </c>
      <c r="B98" s="7" t="str">
        <f t="shared" si="6"/>
        <v/>
      </c>
      <c r="C98" s="7" t="str">
        <f>IF(C97=DashBoard!$D$14,"end",IF(C97="end","end",C97+1))</f>
        <v>end</v>
      </c>
      <c r="D98" s="8" t="str">
        <f t="shared" si="9"/>
        <v/>
      </c>
      <c r="E98" s="9" t="str">
        <f>IF(C98="end","",IF(DashBoard!$C$15="Straight Line",SLN(DashBoard!$D$8,DashBoard!$D$9,DashBoard!$D$14),IF(DashBoard!$C$15="Accelerated Double Declining",DDB(DashBoard!$D$8,DashBoard!$D$9,DashBoard!$D$14,C98),IF(DashBoard!$C$15="Sum of Years",SYD(DashBoard!$D$8,DashBoard!$D$9,DashBoard!$D$14,C98)))))</f>
        <v/>
      </c>
      <c r="F98" s="10" t="str">
        <f t="shared" si="7"/>
        <v/>
      </c>
      <c r="G98" s="11" t="str">
        <f>IF(OR(F98&lt;DashBoard!$D$9,C98="end"),"True Up To Savage Value","Expense")</f>
        <v>True Up To Savage Value</v>
      </c>
      <c r="H98" s="4"/>
      <c r="I98" s="4"/>
    </row>
    <row r="99" spans="1:9" x14ac:dyDescent="0.3">
      <c r="A99" s="18" t="str">
        <f t="shared" si="8"/>
        <v/>
      </c>
      <c r="B99" s="7" t="str">
        <f t="shared" si="6"/>
        <v/>
      </c>
      <c r="C99" s="7" t="str">
        <f>IF(C98=DashBoard!$D$14,"end",IF(C98="end","end",C98+1))</f>
        <v>end</v>
      </c>
      <c r="D99" s="8" t="str">
        <f t="shared" si="9"/>
        <v/>
      </c>
      <c r="E99" s="9" t="str">
        <f>IF(C99="end","",IF(DashBoard!$C$15="Straight Line",SLN(DashBoard!$D$8,DashBoard!$D$9,DashBoard!$D$14),IF(DashBoard!$C$15="Accelerated Double Declining",DDB(DashBoard!$D$8,DashBoard!$D$9,DashBoard!$D$14,C99),IF(DashBoard!$C$15="Sum of Years",SYD(DashBoard!$D$8,DashBoard!$D$9,DashBoard!$D$14,C99)))))</f>
        <v/>
      </c>
      <c r="F99" s="10" t="str">
        <f t="shared" si="7"/>
        <v/>
      </c>
      <c r="G99" s="11" t="str">
        <f>IF(OR(F99&lt;DashBoard!$D$9,C99="end"),"True Up To Savage Value","Expense")</f>
        <v>True Up To Savage Value</v>
      </c>
      <c r="H99" s="4"/>
      <c r="I99" s="4"/>
    </row>
    <row r="100" spans="1:9" x14ac:dyDescent="0.3">
      <c r="A100" s="18" t="str">
        <f t="shared" si="8"/>
        <v/>
      </c>
      <c r="B100" s="7" t="str">
        <f t="shared" si="6"/>
        <v/>
      </c>
      <c r="C100" s="7" t="str">
        <f>IF(C99=DashBoard!$D$14,"end",IF(C99="end","end",C99+1))</f>
        <v>end</v>
      </c>
      <c r="D100" s="8" t="str">
        <f t="shared" si="9"/>
        <v/>
      </c>
      <c r="E100" s="9" t="str">
        <f>IF(C100="end","",IF(DashBoard!$C$15="Straight Line",SLN(DashBoard!$D$8,DashBoard!$D$9,DashBoard!$D$14),IF(DashBoard!$C$15="Accelerated Double Declining",DDB(DashBoard!$D$8,DashBoard!$D$9,DashBoard!$D$14,C100),IF(DashBoard!$C$15="Sum of Years",SYD(DashBoard!$D$8,DashBoard!$D$9,DashBoard!$D$14,C100)))))</f>
        <v/>
      </c>
      <c r="F100" s="10" t="str">
        <f t="shared" si="7"/>
        <v/>
      </c>
      <c r="G100" s="11" t="str">
        <f>IF(OR(F100&lt;DashBoard!$D$9,C100="end"),"True Up To Savage Value","Expense")</f>
        <v>True Up To Savage Value</v>
      </c>
      <c r="H100" s="4"/>
      <c r="I100" s="4"/>
    </row>
    <row r="101" spans="1:9" x14ac:dyDescent="0.3">
      <c r="A101" s="18" t="str">
        <f t="shared" si="8"/>
        <v/>
      </c>
      <c r="B101" s="7" t="str">
        <f t="shared" si="6"/>
        <v/>
      </c>
      <c r="C101" s="7" t="str">
        <f>IF(C100=DashBoard!$D$14,"end",IF(C100="end","end",C100+1))</f>
        <v>end</v>
      </c>
      <c r="D101" s="8" t="str">
        <f t="shared" si="9"/>
        <v/>
      </c>
      <c r="E101" s="9" t="str">
        <f>IF(C101="end","",IF(DashBoard!$C$15="Straight Line",SLN(DashBoard!$D$8,DashBoard!$D$9,DashBoard!$D$14),IF(DashBoard!$C$15="Accelerated Double Declining",DDB(DashBoard!$D$8,DashBoard!$D$9,DashBoard!$D$14,C101),IF(DashBoard!$C$15="Sum of Years",SYD(DashBoard!$D$8,DashBoard!$D$9,DashBoard!$D$14,C101)))))</f>
        <v/>
      </c>
      <c r="F101" s="10" t="str">
        <f t="shared" si="7"/>
        <v/>
      </c>
      <c r="G101" s="11" t="str">
        <f>IF(OR(F101&lt;DashBoard!$D$9,C101="end"),"True Up To Savage Value","Expense")</f>
        <v>True Up To Savage Value</v>
      </c>
      <c r="H101" s="4"/>
      <c r="I101" s="4"/>
    </row>
    <row r="102" spans="1:9" x14ac:dyDescent="0.3">
      <c r="A102" s="18" t="str">
        <f t="shared" si="8"/>
        <v/>
      </c>
      <c r="B102" s="7" t="str">
        <f t="shared" si="6"/>
        <v/>
      </c>
      <c r="C102" s="7" t="str">
        <f>IF(C101=DashBoard!$D$14,"end",IF(C101="end","end",C101+1))</f>
        <v>end</v>
      </c>
      <c r="D102" s="8" t="str">
        <f t="shared" si="9"/>
        <v/>
      </c>
      <c r="E102" s="9" t="str">
        <f>IF(C102="end","",IF(DashBoard!$C$15="Straight Line",SLN(DashBoard!$D$8,DashBoard!$D$9,DashBoard!$D$14),IF(DashBoard!$C$15="Accelerated Double Declining",DDB(DashBoard!$D$8,DashBoard!$D$9,DashBoard!$D$14,C102),IF(DashBoard!$C$15="Sum of Years",SYD(DashBoard!$D$8,DashBoard!$D$9,DashBoard!$D$14,C102)))))</f>
        <v/>
      </c>
      <c r="F102" s="10" t="str">
        <f t="shared" si="7"/>
        <v/>
      </c>
      <c r="G102" s="11" t="str">
        <f>IF(OR(F102&lt;DashBoard!$D$9,C102="end"),"True Up To Savage Value","Expense")</f>
        <v>True Up To Savage Value</v>
      </c>
      <c r="H102" s="4"/>
      <c r="I102" s="4"/>
    </row>
    <row r="103" spans="1:9" x14ac:dyDescent="0.3">
      <c r="A103" s="18" t="str">
        <f t="shared" si="8"/>
        <v/>
      </c>
      <c r="B103" s="7" t="str">
        <f t="shared" si="6"/>
        <v/>
      </c>
      <c r="C103" s="7" t="str">
        <f>IF(C102=DashBoard!$D$14,"end",IF(C102="end","end",C102+1))</f>
        <v>end</v>
      </c>
      <c r="D103" s="8" t="str">
        <f t="shared" si="9"/>
        <v/>
      </c>
      <c r="E103" s="9" t="str">
        <f>IF(C103="end","",IF(DashBoard!$C$15="Straight Line",SLN(DashBoard!$D$8,DashBoard!$D$9,DashBoard!$D$14),IF(DashBoard!$C$15="Accelerated Double Declining",DDB(DashBoard!$D$8,DashBoard!$D$9,DashBoard!$D$14,C103),IF(DashBoard!$C$15="Sum of Years",SYD(DashBoard!$D$8,DashBoard!$D$9,DashBoard!$D$14,C103)))))</f>
        <v/>
      </c>
      <c r="F103" s="10" t="str">
        <f t="shared" si="7"/>
        <v/>
      </c>
      <c r="G103" s="11" t="str">
        <f>IF(OR(F103&lt;DashBoard!$D$9,C103="end"),"True Up To Savage Value","Expense")</f>
        <v>True Up To Savage Value</v>
      </c>
      <c r="H103" s="4"/>
      <c r="I103" s="4"/>
    </row>
    <row r="104" spans="1:9" x14ac:dyDescent="0.3">
      <c r="A104" s="18" t="str">
        <f t="shared" si="8"/>
        <v/>
      </c>
      <c r="B104" s="7" t="str">
        <f t="shared" si="6"/>
        <v/>
      </c>
      <c r="C104" s="7" t="str">
        <f>IF(C103=DashBoard!$D$14,"end",IF(C103="end","end",C103+1))</f>
        <v>end</v>
      </c>
      <c r="D104" s="8" t="str">
        <f t="shared" si="9"/>
        <v/>
      </c>
      <c r="E104" s="9" t="str">
        <f>IF(C104="end","",IF(DashBoard!$C$15="Straight Line",SLN(DashBoard!$D$8,DashBoard!$D$9,DashBoard!$D$14),IF(DashBoard!$C$15="Accelerated Double Declining",DDB(DashBoard!$D$8,DashBoard!$D$9,DashBoard!$D$14,C104),IF(DashBoard!$C$15="Sum of Years",SYD(DashBoard!$D$8,DashBoard!$D$9,DashBoard!$D$14,C104)))))</f>
        <v/>
      </c>
      <c r="F104" s="10" t="str">
        <f t="shared" si="7"/>
        <v/>
      </c>
      <c r="G104" s="11" t="str">
        <f>IF(OR(F104&lt;DashBoard!$D$9,C104="end"),"True Up To Savage Value","Expense")</f>
        <v>True Up To Savage Value</v>
      </c>
      <c r="H104" s="4"/>
      <c r="I104" s="4"/>
    </row>
    <row r="105" spans="1:9" x14ac:dyDescent="0.3">
      <c r="A105" s="18" t="str">
        <f t="shared" si="8"/>
        <v/>
      </c>
      <c r="B105" s="7" t="str">
        <f t="shared" si="6"/>
        <v/>
      </c>
      <c r="C105" s="7" t="str">
        <f>IF(C104=DashBoard!$D$14,"end",IF(C104="end","end",C104+1))</f>
        <v>end</v>
      </c>
      <c r="D105" s="8" t="str">
        <f t="shared" si="9"/>
        <v/>
      </c>
      <c r="E105" s="9" t="str">
        <f>IF(C105="end","",IF(DashBoard!$C$15="Straight Line",SLN(DashBoard!$D$8,DashBoard!$D$9,DashBoard!$D$14),IF(DashBoard!$C$15="Accelerated Double Declining",DDB(DashBoard!$D$8,DashBoard!$D$9,DashBoard!$D$14,C105),IF(DashBoard!$C$15="Sum of Years",SYD(DashBoard!$D$8,DashBoard!$D$9,DashBoard!$D$14,C105)))))</f>
        <v/>
      </c>
      <c r="F105" s="10" t="str">
        <f t="shared" si="7"/>
        <v/>
      </c>
      <c r="G105" s="11" t="str">
        <f>IF(OR(F105&lt;DashBoard!$D$9,C105="end"),"True Up To Savage Value","Expense")</f>
        <v>True Up To Savage Value</v>
      </c>
      <c r="H105" s="4"/>
      <c r="I105" s="4"/>
    </row>
    <row r="106" spans="1:9" x14ac:dyDescent="0.3">
      <c r="A106" s="18" t="str">
        <f t="shared" si="8"/>
        <v/>
      </c>
      <c r="B106" s="7" t="str">
        <f t="shared" si="6"/>
        <v/>
      </c>
      <c r="C106" s="7" t="str">
        <f>IF(C105=DashBoard!$D$14,"end",IF(C105="end","end",C105+1))</f>
        <v>end</v>
      </c>
      <c r="D106" s="8" t="str">
        <f t="shared" si="9"/>
        <v/>
      </c>
      <c r="E106" s="9" t="str">
        <f>IF(C106="end","",IF(DashBoard!$C$15="Straight Line",SLN(DashBoard!$D$8,DashBoard!$D$9,DashBoard!$D$14),IF(DashBoard!$C$15="Accelerated Double Declining",DDB(DashBoard!$D$8,DashBoard!$D$9,DashBoard!$D$14,C106),IF(DashBoard!$C$15="Sum of Years",SYD(DashBoard!$D$8,DashBoard!$D$9,DashBoard!$D$14,C106)))))</f>
        <v/>
      </c>
      <c r="F106" s="10" t="str">
        <f t="shared" si="7"/>
        <v/>
      </c>
      <c r="G106" s="11" t="str">
        <f>IF(OR(F106&lt;DashBoard!$D$9,C106="end"),"True Up To Savage Value","Expense")</f>
        <v>True Up To Savage Value</v>
      </c>
      <c r="H106" s="4"/>
      <c r="I106" s="4"/>
    </row>
    <row r="107" spans="1:9" x14ac:dyDescent="0.3">
      <c r="A107" s="18" t="str">
        <f t="shared" si="8"/>
        <v/>
      </c>
      <c r="B107" s="7" t="str">
        <f t="shared" si="6"/>
        <v/>
      </c>
      <c r="C107" s="7" t="str">
        <f>IF(C106=DashBoard!$D$14,"end",IF(C106="end","end",C106+1))</f>
        <v>end</v>
      </c>
      <c r="D107" s="8" t="str">
        <f t="shared" si="9"/>
        <v/>
      </c>
      <c r="E107" s="9" t="str">
        <f>IF(C107="end","",IF(DashBoard!$C$15="Straight Line",SLN(DashBoard!$D$8,DashBoard!$D$9,DashBoard!$D$14),IF(DashBoard!$C$15="Accelerated Double Declining",DDB(DashBoard!$D$8,DashBoard!$D$9,DashBoard!$D$14,C107),IF(DashBoard!$C$15="Sum of Years",SYD(DashBoard!$D$8,DashBoard!$D$9,DashBoard!$D$14,C107)))))</f>
        <v/>
      </c>
      <c r="F107" s="10" t="str">
        <f t="shared" si="7"/>
        <v/>
      </c>
      <c r="G107" s="11" t="str">
        <f>IF(OR(F107&lt;DashBoard!$D$9,C107="end"),"True Up To Savage Value","Expense")</f>
        <v>True Up To Savage Value</v>
      </c>
      <c r="H107" s="4"/>
      <c r="I107" s="4"/>
    </row>
    <row r="108" spans="1:9" x14ac:dyDescent="0.3">
      <c r="A108" s="18" t="str">
        <f t="shared" si="8"/>
        <v/>
      </c>
      <c r="B108" s="7" t="str">
        <f t="shared" si="6"/>
        <v/>
      </c>
      <c r="C108" s="7" t="str">
        <f>IF(C107=DashBoard!$D$14,"end",IF(C107="end","end",C107+1))</f>
        <v>end</v>
      </c>
      <c r="D108" s="8" t="str">
        <f t="shared" si="9"/>
        <v/>
      </c>
      <c r="E108" s="9" t="str">
        <f>IF(C108="end","",IF(DashBoard!$C$15="Straight Line",SLN(DashBoard!$D$8,DashBoard!$D$9,DashBoard!$D$14),IF(DashBoard!$C$15="Accelerated Double Declining",DDB(DashBoard!$D$8,DashBoard!$D$9,DashBoard!$D$14,C108),IF(DashBoard!$C$15="Sum of Years",SYD(DashBoard!$D$8,DashBoard!$D$9,DashBoard!$D$14,C108)))))</f>
        <v/>
      </c>
      <c r="F108" s="10" t="str">
        <f t="shared" si="7"/>
        <v/>
      </c>
      <c r="G108" s="11" t="str">
        <f>IF(OR(F108&lt;DashBoard!$D$9,C108="end"),"True Up To Savage Value","Expense")</f>
        <v>True Up To Savage Value</v>
      </c>
      <c r="H108" s="4"/>
      <c r="I108" s="4"/>
    </row>
    <row r="109" spans="1:9" x14ac:dyDescent="0.3">
      <c r="A109" s="18" t="str">
        <f t="shared" si="8"/>
        <v/>
      </c>
      <c r="B109" s="7" t="str">
        <f t="shared" si="6"/>
        <v/>
      </c>
      <c r="C109" s="7" t="str">
        <f>IF(C108=DashBoard!$D$14,"end",IF(C108="end","end",C108+1))</f>
        <v>end</v>
      </c>
      <c r="D109" s="8" t="str">
        <f t="shared" si="9"/>
        <v/>
      </c>
      <c r="E109" s="9" t="str">
        <f>IF(C109="end","",IF(DashBoard!$C$15="Straight Line",SLN(DashBoard!$D$8,DashBoard!$D$9,DashBoard!$D$14),IF(DashBoard!$C$15="Accelerated Double Declining",DDB(DashBoard!$D$8,DashBoard!$D$9,DashBoard!$D$14,C109),IF(DashBoard!$C$15="Sum of Years",SYD(DashBoard!$D$8,DashBoard!$D$9,DashBoard!$D$14,C109)))))</f>
        <v/>
      </c>
      <c r="F109" s="10" t="str">
        <f t="shared" si="7"/>
        <v/>
      </c>
      <c r="G109" s="11" t="str">
        <f>IF(OR(F109&lt;DashBoard!$D$9,C109="end"),"True Up To Savage Value","Expense")</f>
        <v>True Up To Savage Value</v>
      </c>
      <c r="H109" s="4"/>
      <c r="I109" s="4"/>
    </row>
    <row r="110" spans="1:9" x14ac:dyDescent="0.3">
      <c r="A110" s="18" t="str">
        <f t="shared" si="8"/>
        <v/>
      </c>
      <c r="B110" s="7" t="str">
        <f t="shared" si="6"/>
        <v/>
      </c>
      <c r="C110" s="7" t="str">
        <f>IF(C109=DashBoard!$D$14,"end",IF(C109="end","end",C109+1))</f>
        <v>end</v>
      </c>
      <c r="D110" s="8" t="str">
        <f t="shared" si="9"/>
        <v/>
      </c>
      <c r="E110" s="9" t="str">
        <f>IF(C110="end","",IF(DashBoard!$C$15="Straight Line",SLN(DashBoard!$D$8,DashBoard!$D$9,DashBoard!$D$14),IF(DashBoard!$C$15="Accelerated Double Declining",DDB(DashBoard!$D$8,DashBoard!$D$9,DashBoard!$D$14,C110),IF(DashBoard!$C$15="Sum of Years",SYD(DashBoard!$D$8,DashBoard!$D$9,DashBoard!$D$14,C110)))))</f>
        <v/>
      </c>
      <c r="F110" s="10" t="str">
        <f t="shared" si="7"/>
        <v/>
      </c>
      <c r="G110" s="11" t="str">
        <f>IF(OR(F110&lt;DashBoard!$D$9,C110="end"),"True Up To Savage Value","Expense")</f>
        <v>True Up To Savage Value</v>
      </c>
      <c r="H110" s="4"/>
      <c r="I110" s="4"/>
    </row>
    <row r="111" spans="1:9" x14ac:dyDescent="0.3">
      <c r="A111" s="18" t="str">
        <f t="shared" si="8"/>
        <v/>
      </c>
      <c r="B111" s="7" t="str">
        <f t="shared" si="6"/>
        <v/>
      </c>
      <c r="C111" s="7" t="str">
        <f>IF(C110=DashBoard!$D$14,"end",IF(C110="end","end",C110+1))</f>
        <v>end</v>
      </c>
      <c r="D111" s="8" t="str">
        <f t="shared" si="9"/>
        <v/>
      </c>
      <c r="E111" s="9" t="str">
        <f>IF(C111="end","",IF(DashBoard!$C$15="Straight Line",SLN(DashBoard!$D$8,DashBoard!$D$9,DashBoard!$D$14),IF(DashBoard!$C$15="Accelerated Double Declining",DDB(DashBoard!$D$8,DashBoard!$D$9,DashBoard!$D$14,C111),IF(DashBoard!$C$15="Sum of Years",SYD(DashBoard!$D$8,DashBoard!$D$9,DashBoard!$D$14,C111)))))</f>
        <v/>
      </c>
      <c r="F111" s="10" t="str">
        <f t="shared" si="7"/>
        <v/>
      </c>
      <c r="G111" s="11" t="str">
        <f>IF(OR(F111&lt;DashBoard!$D$9,C111="end"),"True Up To Savage Value","Expense")</f>
        <v>True Up To Savage Value</v>
      </c>
      <c r="H111" s="4"/>
      <c r="I111" s="4"/>
    </row>
    <row r="112" spans="1:9" x14ac:dyDescent="0.3">
      <c r="A112" s="18" t="str">
        <f t="shared" si="8"/>
        <v/>
      </c>
      <c r="B112" s="7" t="str">
        <f t="shared" si="6"/>
        <v/>
      </c>
      <c r="C112" s="7" t="str">
        <f>IF(C111=DashBoard!$D$14,"end",IF(C111="end","end",C111+1))</f>
        <v>end</v>
      </c>
      <c r="D112" s="8" t="str">
        <f t="shared" si="9"/>
        <v/>
      </c>
      <c r="E112" s="9" t="str">
        <f>IF(C112="end","",IF(DashBoard!$C$15="Straight Line",SLN(DashBoard!$D$8,DashBoard!$D$9,DashBoard!$D$14),IF(DashBoard!$C$15="Accelerated Double Declining",DDB(DashBoard!$D$8,DashBoard!$D$9,DashBoard!$D$14,C112),IF(DashBoard!$C$15="Sum of Years",SYD(DashBoard!$D$8,DashBoard!$D$9,DashBoard!$D$14,C112)))))</f>
        <v/>
      </c>
      <c r="F112" s="10" t="str">
        <f t="shared" si="7"/>
        <v/>
      </c>
      <c r="G112" s="11" t="str">
        <f>IF(OR(F112&lt;DashBoard!$D$9,C112="end"),"True Up To Savage Value","Expense")</f>
        <v>True Up To Savage Value</v>
      </c>
      <c r="H112" s="4"/>
      <c r="I112" s="4"/>
    </row>
    <row r="113" spans="1:9" x14ac:dyDescent="0.3">
      <c r="A113" s="18" t="str">
        <f t="shared" si="8"/>
        <v/>
      </c>
      <c r="B113" s="7" t="str">
        <f t="shared" si="6"/>
        <v/>
      </c>
      <c r="C113" s="7" t="str">
        <f>IF(C112=DashBoard!$D$14,"end",IF(C112="end","end",C112+1))</f>
        <v>end</v>
      </c>
      <c r="D113" s="8" t="str">
        <f t="shared" si="9"/>
        <v/>
      </c>
      <c r="E113" s="9" t="str">
        <f>IF(C113="end","",IF(DashBoard!$C$15="Straight Line",SLN(DashBoard!$D$8,DashBoard!$D$9,DashBoard!$D$14),IF(DashBoard!$C$15="Accelerated Double Declining",DDB(DashBoard!$D$8,DashBoard!$D$9,DashBoard!$D$14,C113),IF(DashBoard!$C$15="Sum of Years",SYD(DashBoard!$D$8,DashBoard!$D$9,DashBoard!$D$14,C113)))))</f>
        <v/>
      </c>
      <c r="F113" s="10" t="str">
        <f t="shared" si="7"/>
        <v/>
      </c>
      <c r="G113" s="11" t="str">
        <f>IF(OR(F113&lt;DashBoard!$D$9,C113="end"),"True Up To Savage Value","Expense")</f>
        <v>True Up To Savage Value</v>
      </c>
      <c r="H113" s="4"/>
      <c r="I113" s="4"/>
    </row>
    <row r="114" spans="1:9" x14ac:dyDescent="0.3">
      <c r="A114" s="18" t="str">
        <f t="shared" si="8"/>
        <v/>
      </c>
      <c r="B114" s="7" t="str">
        <f t="shared" si="6"/>
        <v/>
      </c>
      <c r="C114" s="7" t="str">
        <f>IF(C113=DashBoard!$D$14,"end",IF(C113="end","end",C113+1))</f>
        <v>end</v>
      </c>
      <c r="D114" s="8" t="str">
        <f t="shared" si="9"/>
        <v/>
      </c>
      <c r="E114" s="9" t="str">
        <f>IF(C114="end","",IF(DashBoard!$C$15="Straight Line",SLN(DashBoard!$D$8,DashBoard!$D$9,DashBoard!$D$14),IF(DashBoard!$C$15="Accelerated Double Declining",DDB(DashBoard!$D$8,DashBoard!$D$9,DashBoard!$D$14,C114),IF(DashBoard!$C$15="Sum of Years",SYD(DashBoard!$D$8,DashBoard!$D$9,DashBoard!$D$14,C114)))))</f>
        <v/>
      </c>
      <c r="F114" s="10" t="str">
        <f t="shared" si="7"/>
        <v/>
      </c>
      <c r="G114" s="11" t="str">
        <f>IF(OR(F114&lt;DashBoard!$D$9,C114="end"),"True Up To Savage Value","Expense")</f>
        <v>True Up To Savage Value</v>
      </c>
      <c r="H114" s="4"/>
      <c r="I114" s="4"/>
    </row>
    <row r="115" spans="1:9" x14ac:dyDescent="0.3">
      <c r="A115" s="18" t="str">
        <f t="shared" si="8"/>
        <v/>
      </c>
      <c r="B115" s="7" t="str">
        <f t="shared" si="6"/>
        <v/>
      </c>
      <c r="C115" s="7" t="str">
        <f>IF(C114=DashBoard!$D$14,"end",IF(C114="end","end",C114+1))</f>
        <v>end</v>
      </c>
      <c r="D115" s="8" t="str">
        <f t="shared" si="9"/>
        <v/>
      </c>
      <c r="E115" s="9" t="str">
        <f>IF(C115="end","",IF(DashBoard!$C$15="Straight Line",SLN(DashBoard!$D$8,DashBoard!$D$9,DashBoard!$D$14),IF(DashBoard!$C$15="Accelerated Double Declining",DDB(DashBoard!$D$8,DashBoard!$D$9,DashBoard!$D$14,C115),IF(DashBoard!$C$15="Sum of Years",SYD(DashBoard!$D$8,DashBoard!$D$9,DashBoard!$D$14,C115)))))</f>
        <v/>
      </c>
      <c r="F115" s="10" t="str">
        <f t="shared" si="7"/>
        <v/>
      </c>
      <c r="G115" s="11" t="str">
        <f>IF(OR(F115&lt;DashBoard!$D$9,C115="end"),"True Up To Savage Value","Expense")</f>
        <v>True Up To Savage Value</v>
      </c>
      <c r="H115" s="4"/>
      <c r="I115" s="4"/>
    </row>
    <row r="116" spans="1:9" x14ac:dyDescent="0.3">
      <c r="A116" s="18" t="str">
        <f t="shared" si="8"/>
        <v/>
      </c>
      <c r="B116" s="7" t="str">
        <f t="shared" si="6"/>
        <v/>
      </c>
      <c r="C116" s="7" t="str">
        <f>IF(C115=DashBoard!$D$14,"end",IF(C115="end","end",C115+1))</f>
        <v>end</v>
      </c>
      <c r="D116" s="8" t="str">
        <f t="shared" si="9"/>
        <v/>
      </c>
      <c r="E116" s="9" t="str">
        <f>IF(C116="end","",IF(DashBoard!$C$15="Straight Line",SLN(DashBoard!$D$8,DashBoard!$D$9,DashBoard!$D$14),IF(DashBoard!$C$15="Accelerated Double Declining",DDB(DashBoard!$D$8,DashBoard!$D$9,DashBoard!$D$14,C116),IF(DashBoard!$C$15="Sum of Years",SYD(DashBoard!$D$8,DashBoard!$D$9,DashBoard!$D$14,C116)))))</f>
        <v/>
      </c>
      <c r="F116" s="10" t="str">
        <f t="shared" si="7"/>
        <v/>
      </c>
      <c r="G116" s="11" t="str">
        <f>IF(OR(F116&lt;DashBoard!$D$9,C116="end"),"True Up To Savage Value","Expense")</f>
        <v>True Up To Savage Value</v>
      </c>
      <c r="H116" s="4"/>
      <c r="I116" s="4"/>
    </row>
    <row r="117" spans="1:9" x14ac:dyDescent="0.3">
      <c r="A117" s="18" t="str">
        <f t="shared" si="8"/>
        <v/>
      </c>
      <c r="B117" s="7" t="str">
        <f t="shared" si="6"/>
        <v/>
      </c>
      <c r="C117" s="7" t="str">
        <f>IF(C116=DashBoard!$D$14,"end",IF(C116="end","end",C116+1))</f>
        <v>end</v>
      </c>
      <c r="D117" s="8" t="str">
        <f t="shared" si="9"/>
        <v/>
      </c>
      <c r="E117" s="9" t="str">
        <f>IF(C117="end","",IF(DashBoard!$C$15="Straight Line",SLN(DashBoard!$D$8,DashBoard!$D$9,DashBoard!$D$14),IF(DashBoard!$C$15="Accelerated Double Declining",DDB(DashBoard!$D$8,DashBoard!$D$9,DashBoard!$D$14,C117),IF(DashBoard!$C$15="Sum of Years",SYD(DashBoard!$D$8,DashBoard!$D$9,DashBoard!$D$14,C117)))))</f>
        <v/>
      </c>
      <c r="F117" s="10" t="str">
        <f t="shared" si="7"/>
        <v/>
      </c>
      <c r="G117" s="11" t="str">
        <f>IF(OR(F117&lt;DashBoard!$D$9,C117="end"),"True Up To Savage Value","Expense")</f>
        <v>True Up To Savage Value</v>
      </c>
      <c r="H117" s="4"/>
      <c r="I117" s="4"/>
    </row>
    <row r="118" spans="1:9" x14ac:dyDescent="0.3">
      <c r="A118" s="18" t="str">
        <f t="shared" si="8"/>
        <v/>
      </c>
      <c r="B118" s="7" t="str">
        <f t="shared" si="6"/>
        <v/>
      </c>
      <c r="C118" s="7" t="str">
        <f>IF(C117=DashBoard!$D$14,"end",IF(C117="end","end",C117+1))</f>
        <v>end</v>
      </c>
      <c r="D118" s="8" t="str">
        <f t="shared" si="9"/>
        <v/>
      </c>
      <c r="E118" s="9" t="str">
        <f>IF(C118="end","",IF(DashBoard!$C$15="Straight Line",SLN(DashBoard!$D$8,DashBoard!$D$9,DashBoard!$D$14),IF(DashBoard!$C$15="Accelerated Double Declining",DDB(DashBoard!$D$8,DashBoard!$D$9,DashBoard!$D$14,C118),IF(DashBoard!$C$15="Sum of Years",SYD(DashBoard!$D$8,DashBoard!$D$9,DashBoard!$D$14,C118)))))</f>
        <v/>
      </c>
      <c r="F118" s="10" t="str">
        <f t="shared" si="7"/>
        <v/>
      </c>
      <c r="G118" s="11" t="str">
        <f>IF(OR(F118&lt;DashBoard!$D$9,C118="end"),"True Up To Savage Value","Expense")</f>
        <v>True Up To Savage Value</v>
      </c>
      <c r="H118" s="4"/>
      <c r="I118" s="4"/>
    </row>
    <row r="119" spans="1:9" x14ac:dyDescent="0.3">
      <c r="A119" s="18" t="str">
        <f t="shared" si="8"/>
        <v/>
      </c>
      <c r="B119" s="7" t="str">
        <f t="shared" si="6"/>
        <v/>
      </c>
      <c r="C119" s="7" t="str">
        <f>IF(C118=DashBoard!$D$14,"end",IF(C118="end","end",C118+1))</f>
        <v>end</v>
      </c>
      <c r="D119" s="8" t="str">
        <f t="shared" si="9"/>
        <v/>
      </c>
      <c r="E119" s="9" t="str">
        <f>IF(C119="end","",IF(DashBoard!$C$15="Straight Line",SLN(DashBoard!$D$8,DashBoard!$D$9,DashBoard!$D$14),IF(DashBoard!$C$15="Accelerated Double Declining",DDB(DashBoard!$D$8,DashBoard!$D$9,DashBoard!$D$14,C119),IF(DashBoard!$C$15="Sum of Years",SYD(DashBoard!$D$8,DashBoard!$D$9,DashBoard!$D$14,C119)))))</f>
        <v/>
      </c>
      <c r="F119" s="10" t="str">
        <f t="shared" si="7"/>
        <v/>
      </c>
      <c r="G119" s="11" t="str">
        <f>IF(OR(F119&lt;DashBoard!$D$9,C119="end"),"True Up To Savage Value","Expense")</f>
        <v>True Up To Savage Value</v>
      </c>
      <c r="H119" s="4"/>
      <c r="I119" s="4"/>
    </row>
    <row r="120" spans="1:9" x14ac:dyDescent="0.3">
      <c r="A120" s="18" t="str">
        <f t="shared" si="8"/>
        <v/>
      </c>
      <c r="B120" s="7" t="str">
        <f t="shared" si="6"/>
        <v/>
      </c>
      <c r="C120" s="7" t="str">
        <f>IF(C119=DashBoard!$D$14,"end",IF(C119="end","end",C119+1))</f>
        <v>end</v>
      </c>
      <c r="D120" s="8" t="str">
        <f t="shared" si="9"/>
        <v/>
      </c>
      <c r="E120" s="9" t="str">
        <f>IF(C120="end","",IF(DashBoard!$C$15="Straight Line",SLN(DashBoard!$D$8,DashBoard!$D$9,DashBoard!$D$14),IF(DashBoard!$C$15="Accelerated Double Declining",DDB(DashBoard!$D$8,DashBoard!$D$9,DashBoard!$D$14,C120),IF(DashBoard!$C$15="Sum of Years",SYD(DashBoard!$D$8,DashBoard!$D$9,DashBoard!$D$14,C120)))))</f>
        <v/>
      </c>
      <c r="F120" s="10" t="str">
        <f t="shared" si="7"/>
        <v/>
      </c>
      <c r="G120" s="11" t="str">
        <f>IF(OR(F120&lt;DashBoard!$D$9,C120="end"),"True Up To Savage Value","Expense")</f>
        <v>True Up To Savage Value</v>
      </c>
      <c r="H120" s="4"/>
      <c r="I120" s="4"/>
    </row>
    <row r="121" spans="1:9" x14ac:dyDescent="0.3">
      <c r="A121" s="18" t="str">
        <f t="shared" si="8"/>
        <v/>
      </c>
      <c r="B121" s="7" t="str">
        <f t="shared" si="6"/>
        <v/>
      </c>
      <c r="C121" s="7" t="str">
        <f>IF(C120=DashBoard!$D$14,"end",IF(C120="end","end",C120+1))</f>
        <v>end</v>
      </c>
      <c r="D121" s="8" t="str">
        <f t="shared" ref="D121" si="10">IF(C121="end","",EOMONTH(D120,1))</f>
        <v/>
      </c>
      <c r="E121" s="9" t="str">
        <f>IF(C121="end","",IF(DashBoard!$C$15="Straight Line",SLN(DashBoard!$D$8,DashBoard!$D$9,DashBoard!$D$14),IF(DashBoard!$C$15="Accelerated Double Declining",DDB(DashBoard!$D$8,DashBoard!$D$9,DashBoard!$D$14,C121),IF(DashBoard!$C$15="Sum of Years",SYD(DashBoard!$D$8,DashBoard!$D$9,DashBoard!$D$14,C121)))))</f>
        <v/>
      </c>
      <c r="F121" s="10" t="str">
        <f t="shared" si="7"/>
        <v/>
      </c>
      <c r="G121" s="11" t="str">
        <f>IF(OR(F121&lt;DashBoard!$D$9,C121="end"),"True Up To Savage Value","Expense")</f>
        <v>True Up To Savage Value</v>
      </c>
      <c r="H121" s="4"/>
      <c r="I121" s="4"/>
    </row>
    <row r="122" spans="1:9" x14ac:dyDescent="0.3">
      <c r="A122" s="18" t="str">
        <f t="shared" si="8"/>
        <v/>
      </c>
      <c r="B122" s="7" t="str">
        <f t="shared" si="6"/>
        <v/>
      </c>
      <c r="C122" s="7" t="str">
        <f>IF(C121=DashBoard!$D$14,"end",IF(C121="end","end",C121+1))</f>
        <v>end</v>
      </c>
      <c r="D122" s="8" t="str">
        <f t="shared" ref="D122:D128" si="11">IF(C122="end","",EOMONTH(D121,1))</f>
        <v/>
      </c>
      <c r="E122" s="9" t="str">
        <f>IF(C122="end","",IF(DashBoard!$C$15="Straight Line",SLN(DashBoard!$D$8,DashBoard!$D$9,DashBoard!$D$14),IF(DashBoard!$C$15="Accelerated Double Declining",DDB(DashBoard!$D$8,DashBoard!$D$9,DashBoard!$D$14,C122),IF(DashBoard!$C$15="Sum of Years",SYD(DashBoard!$D$8,DashBoard!$D$9,DashBoard!$D$14,C122)))))</f>
        <v/>
      </c>
      <c r="F122" s="10" t="str">
        <f t="shared" si="7"/>
        <v/>
      </c>
      <c r="G122" s="11" t="str">
        <f>IF(OR(F122&lt;DashBoard!$D$9,C122="end"),"True Up To Savage Value","Expense")</f>
        <v>True Up To Savage Value</v>
      </c>
      <c r="H122" s="4"/>
      <c r="I122" s="4"/>
    </row>
    <row r="123" spans="1:9" x14ac:dyDescent="0.3">
      <c r="A123" s="18" t="str">
        <f t="shared" si="8"/>
        <v/>
      </c>
      <c r="B123" s="7" t="str">
        <f t="shared" si="6"/>
        <v/>
      </c>
      <c r="C123" s="7" t="str">
        <f>IF(C122=DashBoard!$D$14,"end",IF(C122="end","end",C122+1))</f>
        <v>end</v>
      </c>
      <c r="D123" s="8" t="str">
        <f t="shared" si="11"/>
        <v/>
      </c>
      <c r="E123" s="9" t="str">
        <f>IF(C123="end","",IF(DashBoard!$C$15="Straight Line",SLN(DashBoard!$D$8,DashBoard!$D$9,DashBoard!$D$14),IF(DashBoard!$C$15="Accelerated Double Declining",DDB(DashBoard!$D$8,DashBoard!$D$9,DashBoard!$D$14,C123),IF(DashBoard!$C$15="Sum of Years",SYD(DashBoard!$D$8,DashBoard!$D$9,DashBoard!$D$14,C123)))))</f>
        <v/>
      </c>
      <c r="F123" s="10" t="str">
        <f t="shared" si="7"/>
        <v/>
      </c>
      <c r="G123" s="11" t="str">
        <f>IF(OR(F123&lt;DashBoard!$D$9,C123="end"),"True Up To Savage Value","Expense")</f>
        <v>True Up To Savage Value</v>
      </c>
      <c r="H123" s="4"/>
      <c r="I123" s="4"/>
    </row>
    <row r="124" spans="1:9" x14ac:dyDescent="0.3">
      <c r="A124" s="18" t="str">
        <f t="shared" si="8"/>
        <v/>
      </c>
      <c r="B124" s="7" t="str">
        <f t="shared" si="6"/>
        <v/>
      </c>
      <c r="C124" s="7" t="str">
        <f>IF(C123=DashBoard!$D$14,"end",IF(C123="end","end",C123+1))</f>
        <v>end</v>
      </c>
      <c r="D124" s="8" t="str">
        <f t="shared" si="11"/>
        <v/>
      </c>
      <c r="E124" s="9" t="str">
        <f>IF(C124="end","",IF(DashBoard!$C$15="Straight Line",SLN(DashBoard!$D$8,DashBoard!$D$9,DashBoard!$D$14),IF(DashBoard!$C$15="Accelerated Double Declining",DDB(DashBoard!$D$8,DashBoard!$D$9,DashBoard!$D$14,C124),IF(DashBoard!$C$15="Sum of Years",SYD(DashBoard!$D$8,DashBoard!$D$9,DashBoard!$D$14,C124)))))</f>
        <v/>
      </c>
      <c r="F124" s="10" t="str">
        <f t="shared" si="7"/>
        <v/>
      </c>
      <c r="G124" s="11" t="str">
        <f>IF(OR(F124&lt;DashBoard!$D$9,C124="end"),"True Up To Savage Value","Expense")</f>
        <v>True Up To Savage Value</v>
      </c>
      <c r="H124" s="4"/>
      <c r="I124" s="4"/>
    </row>
    <row r="125" spans="1:9" x14ac:dyDescent="0.3">
      <c r="A125" s="18" t="str">
        <f t="shared" si="8"/>
        <v/>
      </c>
      <c r="B125" s="7" t="str">
        <f t="shared" si="6"/>
        <v/>
      </c>
      <c r="C125" s="7" t="str">
        <f>IF(C124=DashBoard!$D$14,"end",IF(C124="end","end",C124+1))</f>
        <v>end</v>
      </c>
      <c r="D125" s="8" t="str">
        <f t="shared" si="11"/>
        <v/>
      </c>
      <c r="E125" s="9" t="str">
        <f>IF(C125="end","",IF(DashBoard!$C$15="Straight Line",SLN(DashBoard!$D$8,DashBoard!$D$9,DashBoard!$D$14),IF(DashBoard!$C$15="Accelerated Double Declining",DDB(DashBoard!$D$8,DashBoard!$D$9,DashBoard!$D$14,C125),IF(DashBoard!$C$15="Sum of Years",SYD(DashBoard!$D$8,DashBoard!$D$9,DashBoard!$D$14,C125)))))</f>
        <v/>
      </c>
      <c r="F125" s="10" t="str">
        <f t="shared" si="7"/>
        <v/>
      </c>
      <c r="G125" s="11" t="str">
        <f>IF(OR(F125&lt;DashBoard!$D$9,C125="end"),"True Up To Savage Value","Expense")</f>
        <v>True Up To Savage Value</v>
      </c>
      <c r="H125" s="4"/>
      <c r="I125" s="4"/>
    </row>
    <row r="126" spans="1:9" x14ac:dyDescent="0.3">
      <c r="A126" s="18" t="str">
        <f t="shared" si="8"/>
        <v/>
      </c>
      <c r="B126" s="7" t="str">
        <f t="shared" si="6"/>
        <v/>
      </c>
      <c r="C126" s="7" t="str">
        <f>IF(C125=DashBoard!$D$14,"end",IF(C125="end","end",C125+1))</f>
        <v>end</v>
      </c>
      <c r="D126" s="8" t="str">
        <f t="shared" si="11"/>
        <v/>
      </c>
      <c r="E126" s="9" t="str">
        <f>IF(C126="end","",IF(DashBoard!$C$15="Straight Line",SLN(DashBoard!$D$8,DashBoard!$D$9,DashBoard!$D$14),IF(DashBoard!$C$15="Accelerated Double Declining",DDB(DashBoard!$D$8,DashBoard!$D$9,DashBoard!$D$14,C126),IF(DashBoard!$C$15="Sum of Years",SYD(DashBoard!$D$8,DashBoard!$D$9,DashBoard!$D$14,C126)))))</f>
        <v/>
      </c>
      <c r="F126" s="10" t="str">
        <f t="shared" si="7"/>
        <v/>
      </c>
      <c r="G126" s="11" t="str">
        <f>IF(OR(F126&lt;DashBoard!$D$9,C126="end"),"True Up To Savage Value","Expense")</f>
        <v>True Up To Savage Value</v>
      </c>
      <c r="H126" s="4"/>
      <c r="I126" s="4"/>
    </row>
    <row r="127" spans="1:9" x14ac:dyDescent="0.3">
      <c r="A127" s="18" t="str">
        <f t="shared" si="8"/>
        <v/>
      </c>
      <c r="B127" s="7" t="str">
        <f t="shared" si="6"/>
        <v/>
      </c>
      <c r="C127" s="7" t="str">
        <f>IF(C126=DashBoard!$D$14,"end",IF(C126="end","end",C126+1))</f>
        <v>end</v>
      </c>
      <c r="D127" s="8" t="str">
        <f t="shared" si="11"/>
        <v/>
      </c>
      <c r="E127" s="9" t="str">
        <f>IF(C127="end","",IF(DashBoard!$C$15="Straight Line",SLN(DashBoard!$D$8,DashBoard!$D$9,DashBoard!$D$14),IF(DashBoard!$C$15="Accelerated Double Declining",DDB(DashBoard!$D$8,DashBoard!$D$9,DashBoard!$D$14,C127),IF(DashBoard!$C$15="Sum of Years",SYD(DashBoard!$D$8,DashBoard!$D$9,DashBoard!$D$14,C127)))))</f>
        <v/>
      </c>
      <c r="F127" s="10" t="str">
        <f t="shared" si="7"/>
        <v/>
      </c>
      <c r="G127" s="11" t="str">
        <f>IF(OR(F127&lt;DashBoard!$D$9,C127="end"),"True Up To Savage Value","Expense")</f>
        <v>True Up To Savage Value</v>
      </c>
      <c r="H127" s="4"/>
      <c r="I127" s="4"/>
    </row>
    <row r="128" spans="1:9" x14ac:dyDescent="0.3">
      <c r="A128" s="18" t="str">
        <f t="shared" si="8"/>
        <v/>
      </c>
      <c r="B128" s="7" t="str">
        <f t="shared" si="6"/>
        <v/>
      </c>
      <c r="C128" s="7" t="str">
        <f>IF(C127=DashBoard!$D$14,"end",IF(C127="end","end",C127+1))</f>
        <v>end</v>
      </c>
      <c r="D128" s="8" t="str">
        <f t="shared" si="11"/>
        <v/>
      </c>
      <c r="E128" s="9" t="str">
        <f>IF(C128="end","",IF(DashBoard!$C$15="Straight Line",SLN(DashBoard!$D$8,DashBoard!$D$9,DashBoard!$D$14),IF(DashBoard!$C$15="Accelerated Double Declining",DDB(DashBoard!$D$8,DashBoard!$D$9,DashBoard!$D$14,C128),IF(DashBoard!$C$15="Sum of Years",SYD(DashBoard!$D$8,DashBoard!$D$9,DashBoard!$D$14,C128)))))</f>
        <v/>
      </c>
      <c r="F128" s="10" t="str">
        <f t="shared" si="7"/>
        <v/>
      </c>
      <c r="G128" s="11" t="str">
        <f>IF(OR(F128&lt;DashBoard!$D$9,C128="end"),"True Up To Savage Value","Expense")</f>
        <v>True Up To Savage Value</v>
      </c>
      <c r="H128" s="4"/>
      <c r="I128" s="4"/>
    </row>
    <row r="129" spans="1:9" x14ac:dyDescent="0.3">
      <c r="A129" s="18" t="str">
        <f t="shared" si="8"/>
        <v/>
      </c>
      <c r="B129" s="7" t="str">
        <f t="shared" si="6"/>
        <v/>
      </c>
      <c r="C129" s="7" t="str">
        <f>IF(C128=DashBoard!$D$14,"end",IF(C128="end","end",C128+1))</f>
        <v>end</v>
      </c>
      <c r="D129" s="8" t="str">
        <f t="shared" ref="D129:D192" si="12">IF(C129="end","",EOMONTH(D128,1))</f>
        <v/>
      </c>
      <c r="E129" s="9" t="str">
        <f>IF(C129="end","",IF(DashBoard!$C$15="Straight Line",SLN(DashBoard!$D$8,DashBoard!$D$9,DashBoard!$D$14),IF(DashBoard!$C$15="Accelerated Double Declining",DDB(DashBoard!$D$8,DashBoard!$D$9,DashBoard!$D$14,C129),IF(DashBoard!$C$15="Sum of Years",SYD(DashBoard!$D$8,DashBoard!$D$9,DashBoard!$D$14,C129)))))</f>
        <v/>
      </c>
      <c r="F129" s="10" t="str">
        <f t="shared" si="7"/>
        <v/>
      </c>
      <c r="G129" s="11" t="str">
        <f>IF(OR(F129&lt;DashBoard!$D$9,C129="end"),"True Up To Savage Value","Expense")</f>
        <v>True Up To Savage Value</v>
      </c>
      <c r="H129" s="4"/>
      <c r="I129" s="4"/>
    </row>
    <row r="130" spans="1:9" x14ac:dyDescent="0.3">
      <c r="A130" s="18" t="str">
        <f t="shared" si="8"/>
        <v/>
      </c>
      <c r="B130" s="7" t="str">
        <f t="shared" si="6"/>
        <v/>
      </c>
      <c r="C130" s="7" t="str">
        <f>IF(C129=DashBoard!$D$14,"end",IF(C129="end","end",C129+1))</f>
        <v>end</v>
      </c>
      <c r="D130" s="8" t="str">
        <f t="shared" si="12"/>
        <v/>
      </c>
      <c r="E130" s="9" t="str">
        <f>IF(C130="end","",IF(DashBoard!$C$15="Straight Line",SLN(DashBoard!$D$8,DashBoard!$D$9,DashBoard!$D$14),IF(DashBoard!$C$15="Accelerated Double Declining",DDB(DashBoard!$D$8,DashBoard!$D$9,DashBoard!$D$14,C130),IF(DashBoard!$C$15="Sum of Years",SYD(DashBoard!$D$8,DashBoard!$D$9,DashBoard!$D$14,C130)))))</f>
        <v/>
      </c>
      <c r="F130" s="10" t="str">
        <f t="shared" si="7"/>
        <v/>
      </c>
      <c r="G130" s="11" t="str">
        <f>IF(OR(F130&lt;DashBoard!$D$9,C130="end"),"True Up To Savage Value","Expense")</f>
        <v>True Up To Savage Value</v>
      </c>
      <c r="H130" s="4"/>
      <c r="I130" s="4"/>
    </row>
    <row r="131" spans="1:9" x14ac:dyDescent="0.3">
      <c r="A131" s="18" t="str">
        <f t="shared" si="8"/>
        <v/>
      </c>
      <c r="B131" s="7" t="str">
        <f t="shared" si="6"/>
        <v/>
      </c>
      <c r="C131" s="7" t="str">
        <f>IF(C130=DashBoard!$D$14,"end",IF(C130="end","end",C130+1))</f>
        <v>end</v>
      </c>
      <c r="D131" s="8" t="str">
        <f t="shared" si="12"/>
        <v/>
      </c>
      <c r="E131" s="9" t="str">
        <f>IF(C131="end","",IF(DashBoard!$C$15="Straight Line",SLN(DashBoard!$D$8,DashBoard!$D$9,DashBoard!$D$14),IF(DashBoard!$C$15="Accelerated Double Declining",DDB(DashBoard!$D$8,DashBoard!$D$9,DashBoard!$D$14,C131),IF(DashBoard!$C$15="Sum of Years",SYD(DashBoard!$D$8,DashBoard!$D$9,DashBoard!$D$14,C131)))))</f>
        <v/>
      </c>
      <c r="F131" s="10" t="str">
        <f t="shared" si="7"/>
        <v/>
      </c>
      <c r="G131" s="11" t="str">
        <f>IF(OR(F131&lt;DashBoard!$D$9,C131="end"),"True Up To Savage Value","Expense")</f>
        <v>True Up To Savage Value</v>
      </c>
      <c r="H131" s="4"/>
      <c r="I131" s="4"/>
    </row>
    <row r="132" spans="1:9" x14ac:dyDescent="0.3">
      <c r="A132" s="18" t="str">
        <f t="shared" si="8"/>
        <v/>
      </c>
      <c r="B132" s="7" t="str">
        <f t="shared" ref="B132:B195" si="13">IF(C132="end","",YEAR(D132))</f>
        <v/>
      </c>
      <c r="C132" s="7" t="str">
        <f>IF(C131=DashBoard!$D$14,"end",IF(C131="end","end",C131+1))</f>
        <v>end</v>
      </c>
      <c r="D132" s="8" t="str">
        <f t="shared" si="12"/>
        <v/>
      </c>
      <c r="E132" s="9" t="str">
        <f>IF(C132="end","",IF(DashBoard!$C$15="Straight Line",SLN(DashBoard!$D$8,DashBoard!$D$9,DashBoard!$D$14),IF(DashBoard!$C$15="Accelerated Double Declining",DDB(DashBoard!$D$8,DashBoard!$D$9,DashBoard!$D$14,C132),IF(DashBoard!$C$15="Sum of Years",SYD(DashBoard!$D$8,DashBoard!$D$9,DashBoard!$D$14,C132)))))</f>
        <v/>
      </c>
      <c r="F132" s="10" t="str">
        <f t="shared" ref="F132:F195" si="14">IF(C132="end","",F131-E132)</f>
        <v/>
      </c>
      <c r="G132" s="11" t="str">
        <f>IF(OR(F132&lt;DashBoard!$D$9,C132="end"),"True Up To Savage Value","Expense")</f>
        <v>True Up To Savage Value</v>
      </c>
      <c r="H132" s="4"/>
      <c r="I132" s="4"/>
    </row>
    <row r="133" spans="1:9" x14ac:dyDescent="0.3">
      <c r="A133" s="18" t="str">
        <f t="shared" ref="A133:A196" si="15">IFERROR(IF(B133=B132,E133+A132,E133),"")</f>
        <v/>
      </c>
      <c r="B133" s="7" t="str">
        <f t="shared" si="13"/>
        <v/>
      </c>
      <c r="C133" s="7" t="str">
        <f>IF(C132=DashBoard!$D$14,"end",IF(C132="end","end",C132+1))</f>
        <v>end</v>
      </c>
      <c r="D133" s="8" t="str">
        <f t="shared" si="12"/>
        <v/>
      </c>
      <c r="E133" s="9" t="str">
        <f>IF(C133="end","",IF(DashBoard!$C$15="Straight Line",SLN(DashBoard!$D$8,DashBoard!$D$9,DashBoard!$D$14),IF(DashBoard!$C$15="Accelerated Double Declining",DDB(DashBoard!$D$8,DashBoard!$D$9,DashBoard!$D$14,C133),IF(DashBoard!$C$15="Sum of Years",SYD(DashBoard!$D$8,DashBoard!$D$9,DashBoard!$D$14,C133)))))</f>
        <v/>
      </c>
      <c r="F133" s="10" t="str">
        <f t="shared" si="14"/>
        <v/>
      </c>
      <c r="G133" s="11" t="str">
        <f>IF(OR(F133&lt;DashBoard!$D$9,C133="end"),"True Up To Savage Value","Expense")</f>
        <v>True Up To Savage Value</v>
      </c>
      <c r="H133" s="4"/>
      <c r="I133" s="4"/>
    </row>
    <row r="134" spans="1:9" x14ac:dyDescent="0.3">
      <c r="A134" s="18" t="str">
        <f t="shared" si="15"/>
        <v/>
      </c>
      <c r="B134" s="7" t="str">
        <f t="shared" si="13"/>
        <v/>
      </c>
      <c r="C134" s="7" t="str">
        <f>IF(C133=DashBoard!$D$14,"end",IF(C133="end","end",C133+1))</f>
        <v>end</v>
      </c>
      <c r="D134" s="8" t="str">
        <f t="shared" si="12"/>
        <v/>
      </c>
      <c r="E134" s="9" t="str">
        <f>IF(C134="end","",IF(DashBoard!$C$15="Straight Line",SLN(DashBoard!$D$8,DashBoard!$D$9,DashBoard!$D$14),IF(DashBoard!$C$15="Accelerated Double Declining",DDB(DashBoard!$D$8,DashBoard!$D$9,DashBoard!$D$14,C134),IF(DashBoard!$C$15="Sum of Years",SYD(DashBoard!$D$8,DashBoard!$D$9,DashBoard!$D$14,C134)))))</f>
        <v/>
      </c>
      <c r="F134" s="10" t="str">
        <f t="shared" si="14"/>
        <v/>
      </c>
      <c r="G134" s="11" t="str">
        <f>IF(OR(F134&lt;DashBoard!$D$9,C134="end"),"True Up To Savage Value","Expense")</f>
        <v>True Up To Savage Value</v>
      </c>
      <c r="H134" s="4"/>
      <c r="I134" s="4"/>
    </row>
    <row r="135" spans="1:9" x14ac:dyDescent="0.3">
      <c r="A135" s="18" t="str">
        <f t="shared" si="15"/>
        <v/>
      </c>
      <c r="B135" s="7" t="str">
        <f t="shared" si="13"/>
        <v/>
      </c>
      <c r="C135" s="7" t="str">
        <f>IF(C134=DashBoard!$D$14,"end",IF(C134="end","end",C134+1))</f>
        <v>end</v>
      </c>
      <c r="D135" s="8" t="str">
        <f t="shared" si="12"/>
        <v/>
      </c>
      <c r="E135" s="9" t="str">
        <f>IF(C135="end","",IF(DashBoard!$C$15="Straight Line",SLN(DashBoard!$D$8,DashBoard!$D$9,DashBoard!$D$14),IF(DashBoard!$C$15="Accelerated Double Declining",DDB(DashBoard!$D$8,DashBoard!$D$9,DashBoard!$D$14,C135),IF(DashBoard!$C$15="Sum of Years",SYD(DashBoard!$D$8,DashBoard!$D$9,DashBoard!$D$14,C135)))))</f>
        <v/>
      </c>
      <c r="F135" s="10" t="str">
        <f t="shared" si="14"/>
        <v/>
      </c>
      <c r="G135" s="11" t="str">
        <f>IF(OR(F135&lt;DashBoard!$D$9,C135="end"),"True Up To Savage Value","Expense")</f>
        <v>True Up To Savage Value</v>
      </c>
      <c r="H135" s="4"/>
      <c r="I135" s="4"/>
    </row>
    <row r="136" spans="1:9" x14ac:dyDescent="0.3">
      <c r="A136" s="18" t="str">
        <f t="shared" si="15"/>
        <v/>
      </c>
      <c r="B136" s="7" t="str">
        <f t="shared" si="13"/>
        <v/>
      </c>
      <c r="C136" s="7" t="str">
        <f>IF(C135=DashBoard!$D$14,"end",IF(C135="end","end",C135+1))</f>
        <v>end</v>
      </c>
      <c r="D136" s="8" t="str">
        <f t="shared" si="12"/>
        <v/>
      </c>
      <c r="E136" s="9" t="str">
        <f>IF(C136="end","",IF(DashBoard!$C$15="Straight Line",SLN(DashBoard!$D$8,DashBoard!$D$9,DashBoard!$D$14),IF(DashBoard!$C$15="Accelerated Double Declining",DDB(DashBoard!$D$8,DashBoard!$D$9,DashBoard!$D$14,C136),IF(DashBoard!$C$15="Sum of Years",SYD(DashBoard!$D$8,DashBoard!$D$9,DashBoard!$D$14,C136)))))</f>
        <v/>
      </c>
      <c r="F136" s="10" t="str">
        <f t="shared" si="14"/>
        <v/>
      </c>
      <c r="G136" s="11" t="str">
        <f>IF(OR(F136&lt;DashBoard!$D$9,C136="end"),"True Up To Savage Value","Expense")</f>
        <v>True Up To Savage Value</v>
      </c>
      <c r="H136" s="4"/>
      <c r="I136" s="4"/>
    </row>
    <row r="137" spans="1:9" x14ac:dyDescent="0.3">
      <c r="A137" s="18" t="str">
        <f t="shared" si="15"/>
        <v/>
      </c>
      <c r="B137" s="7" t="str">
        <f t="shared" si="13"/>
        <v/>
      </c>
      <c r="C137" s="7" t="str">
        <f>IF(C136=DashBoard!$D$14,"end",IF(C136="end","end",C136+1))</f>
        <v>end</v>
      </c>
      <c r="D137" s="8" t="str">
        <f t="shared" si="12"/>
        <v/>
      </c>
      <c r="E137" s="9" t="str">
        <f>IF(C137="end","",IF(DashBoard!$C$15="Straight Line",SLN(DashBoard!$D$8,DashBoard!$D$9,DashBoard!$D$14),IF(DashBoard!$C$15="Accelerated Double Declining",DDB(DashBoard!$D$8,DashBoard!$D$9,DashBoard!$D$14,C137),IF(DashBoard!$C$15="Sum of Years",SYD(DashBoard!$D$8,DashBoard!$D$9,DashBoard!$D$14,C137)))))</f>
        <v/>
      </c>
      <c r="F137" s="10" t="str">
        <f t="shared" si="14"/>
        <v/>
      </c>
      <c r="G137" s="11" t="str">
        <f>IF(OR(F137&lt;DashBoard!$D$9,C137="end"),"True Up To Savage Value","Expense")</f>
        <v>True Up To Savage Value</v>
      </c>
      <c r="H137" s="4"/>
      <c r="I137" s="4"/>
    </row>
    <row r="138" spans="1:9" x14ac:dyDescent="0.3">
      <c r="A138" s="18" t="str">
        <f t="shared" si="15"/>
        <v/>
      </c>
      <c r="B138" s="7" t="str">
        <f t="shared" si="13"/>
        <v/>
      </c>
      <c r="C138" s="7" t="str">
        <f>IF(C137=DashBoard!$D$14,"end",IF(C137="end","end",C137+1))</f>
        <v>end</v>
      </c>
      <c r="D138" s="8" t="str">
        <f t="shared" si="12"/>
        <v/>
      </c>
      <c r="E138" s="9" t="str">
        <f>IF(C138="end","",IF(DashBoard!$C$15="Straight Line",SLN(DashBoard!$D$8,DashBoard!$D$9,DashBoard!$D$14),IF(DashBoard!$C$15="Accelerated Double Declining",DDB(DashBoard!$D$8,DashBoard!$D$9,DashBoard!$D$14,C138),IF(DashBoard!$C$15="Sum of Years",SYD(DashBoard!$D$8,DashBoard!$D$9,DashBoard!$D$14,C138)))))</f>
        <v/>
      </c>
      <c r="F138" s="10" t="str">
        <f t="shared" si="14"/>
        <v/>
      </c>
      <c r="G138" s="11" t="str">
        <f>IF(OR(F138&lt;DashBoard!$D$9,C138="end"),"True Up To Savage Value","Expense")</f>
        <v>True Up To Savage Value</v>
      </c>
      <c r="H138" s="4"/>
      <c r="I138" s="4"/>
    </row>
    <row r="139" spans="1:9" x14ac:dyDescent="0.3">
      <c r="A139" s="18" t="str">
        <f t="shared" si="15"/>
        <v/>
      </c>
      <c r="B139" s="7" t="str">
        <f t="shared" si="13"/>
        <v/>
      </c>
      <c r="C139" s="7" t="str">
        <f>IF(C138=DashBoard!$D$14,"end",IF(C138="end","end",C138+1))</f>
        <v>end</v>
      </c>
      <c r="D139" s="8" t="str">
        <f t="shared" si="12"/>
        <v/>
      </c>
      <c r="E139" s="9" t="str">
        <f>IF(C139="end","",IF(DashBoard!$C$15="Straight Line",SLN(DashBoard!$D$8,DashBoard!$D$9,DashBoard!$D$14),IF(DashBoard!$C$15="Accelerated Double Declining",DDB(DashBoard!$D$8,DashBoard!$D$9,DashBoard!$D$14,C139),IF(DashBoard!$C$15="Sum of Years",SYD(DashBoard!$D$8,DashBoard!$D$9,DashBoard!$D$14,C139)))))</f>
        <v/>
      </c>
      <c r="F139" s="10" t="str">
        <f t="shared" si="14"/>
        <v/>
      </c>
      <c r="G139" s="11" t="str">
        <f>IF(OR(F139&lt;DashBoard!$D$9,C139="end"),"True Up To Savage Value","Expense")</f>
        <v>True Up To Savage Value</v>
      </c>
      <c r="H139" s="4"/>
      <c r="I139" s="4"/>
    </row>
    <row r="140" spans="1:9" x14ac:dyDescent="0.3">
      <c r="A140" s="18" t="str">
        <f t="shared" si="15"/>
        <v/>
      </c>
      <c r="B140" s="7" t="str">
        <f t="shared" si="13"/>
        <v/>
      </c>
      <c r="C140" s="7" t="str">
        <f>IF(C139=DashBoard!$D$14,"end",IF(C139="end","end",C139+1))</f>
        <v>end</v>
      </c>
      <c r="D140" s="8" t="str">
        <f t="shared" si="12"/>
        <v/>
      </c>
      <c r="E140" s="9" t="str">
        <f>IF(C140="end","",IF(DashBoard!$C$15="Straight Line",SLN(DashBoard!$D$8,DashBoard!$D$9,DashBoard!$D$14),IF(DashBoard!$C$15="Accelerated Double Declining",DDB(DashBoard!$D$8,DashBoard!$D$9,DashBoard!$D$14,C140),IF(DashBoard!$C$15="Sum of Years",SYD(DashBoard!$D$8,DashBoard!$D$9,DashBoard!$D$14,C140)))))</f>
        <v/>
      </c>
      <c r="F140" s="10" t="str">
        <f t="shared" si="14"/>
        <v/>
      </c>
      <c r="G140" s="11" t="str">
        <f>IF(OR(F140&lt;DashBoard!$D$9,C140="end"),"True Up To Savage Value","Expense")</f>
        <v>True Up To Savage Value</v>
      </c>
      <c r="H140" s="4"/>
      <c r="I140" s="4"/>
    </row>
    <row r="141" spans="1:9" x14ac:dyDescent="0.3">
      <c r="A141" s="18" t="str">
        <f t="shared" si="15"/>
        <v/>
      </c>
      <c r="B141" s="7" t="str">
        <f t="shared" si="13"/>
        <v/>
      </c>
      <c r="C141" s="7" t="str">
        <f>IF(C140=DashBoard!$D$14,"end",IF(C140="end","end",C140+1))</f>
        <v>end</v>
      </c>
      <c r="D141" s="8" t="str">
        <f t="shared" si="12"/>
        <v/>
      </c>
      <c r="E141" s="9" t="str">
        <f>IF(C141="end","",IF(DashBoard!$C$15="Straight Line",SLN(DashBoard!$D$8,DashBoard!$D$9,DashBoard!$D$14),IF(DashBoard!$C$15="Accelerated Double Declining",DDB(DashBoard!$D$8,DashBoard!$D$9,DashBoard!$D$14,C141),IF(DashBoard!$C$15="Sum of Years",SYD(DashBoard!$D$8,DashBoard!$D$9,DashBoard!$D$14,C141)))))</f>
        <v/>
      </c>
      <c r="F141" s="10" t="str">
        <f t="shared" si="14"/>
        <v/>
      </c>
      <c r="G141" s="11" t="str">
        <f>IF(OR(F141&lt;DashBoard!$D$9,C141="end"),"True Up To Savage Value","Expense")</f>
        <v>True Up To Savage Value</v>
      </c>
      <c r="H141" s="4"/>
      <c r="I141" s="4"/>
    </row>
    <row r="142" spans="1:9" x14ac:dyDescent="0.3">
      <c r="A142" s="18" t="str">
        <f t="shared" si="15"/>
        <v/>
      </c>
      <c r="B142" s="7" t="str">
        <f t="shared" si="13"/>
        <v/>
      </c>
      <c r="C142" s="7" t="str">
        <f>IF(C141=DashBoard!$D$14,"end",IF(C141="end","end",C141+1))</f>
        <v>end</v>
      </c>
      <c r="D142" s="8" t="str">
        <f t="shared" si="12"/>
        <v/>
      </c>
      <c r="E142" s="9" t="str">
        <f>IF(C142="end","",IF(DashBoard!$C$15="Straight Line",SLN(DashBoard!$D$8,DashBoard!$D$9,DashBoard!$D$14),IF(DashBoard!$C$15="Accelerated Double Declining",DDB(DashBoard!$D$8,DashBoard!$D$9,DashBoard!$D$14,C142),IF(DashBoard!$C$15="Sum of Years",SYD(DashBoard!$D$8,DashBoard!$D$9,DashBoard!$D$14,C142)))))</f>
        <v/>
      </c>
      <c r="F142" s="10" t="str">
        <f t="shared" si="14"/>
        <v/>
      </c>
      <c r="G142" s="11" t="str">
        <f>IF(OR(F142&lt;DashBoard!$D$9,C142="end"),"True Up To Savage Value","Expense")</f>
        <v>True Up To Savage Value</v>
      </c>
      <c r="H142" s="4"/>
      <c r="I142" s="4"/>
    </row>
    <row r="143" spans="1:9" x14ac:dyDescent="0.3">
      <c r="A143" s="18" t="str">
        <f t="shared" si="15"/>
        <v/>
      </c>
      <c r="B143" s="7" t="str">
        <f t="shared" si="13"/>
        <v/>
      </c>
      <c r="C143" s="7" t="str">
        <f>IF(C142=DashBoard!$D$14,"end",IF(C142="end","end",C142+1))</f>
        <v>end</v>
      </c>
      <c r="D143" s="8" t="str">
        <f t="shared" si="12"/>
        <v/>
      </c>
      <c r="E143" s="9" t="str">
        <f>IF(C143="end","",IF(DashBoard!$C$15="Straight Line",SLN(DashBoard!$D$8,DashBoard!$D$9,DashBoard!$D$14),IF(DashBoard!$C$15="Accelerated Double Declining",DDB(DashBoard!$D$8,DashBoard!$D$9,DashBoard!$D$14,C143),IF(DashBoard!$C$15="Sum of Years",SYD(DashBoard!$D$8,DashBoard!$D$9,DashBoard!$D$14,C143)))))</f>
        <v/>
      </c>
      <c r="F143" s="10" t="str">
        <f t="shared" si="14"/>
        <v/>
      </c>
      <c r="G143" s="11" t="str">
        <f>IF(OR(F143&lt;DashBoard!$D$9,C143="end"),"True Up To Savage Value","Expense")</f>
        <v>True Up To Savage Value</v>
      </c>
      <c r="H143" s="4"/>
      <c r="I143" s="4"/>
    </row>
    <row r="144" spans="1:9" x14ac:dyDescent="0.3">
      <c r="A144" s="18" t="str">
        <f t="shared" si="15"/>
        <v/>
      </c>
      <c r="B144" s="7" t="str">
        <f t="shared" si="13"/>
        <v/>
      </c>
      <c r="C144" s="7" t="str">
        <f>IF(C143=DashBoard!$D$14,"end",IF(C143="end","end",C143+1))</f>
        <v>end</v>
      </c>
      <c r="D144" s="8" t="str">
        <f t="shared" si="12"/>
        <v/>
      </c>
      <c r="E144" s="9" t="str">
        <f>IF(C144="end","",IF(DashBoard!$C$15="Straight Line",SLN(DashBoard!$D$8,DashBoard!$D$9,DashBoard!$D$14),IF(DashBoard!$C$15="Accelerated Double Declining",DDB(DashBoard!$D$8,DashBoard!$D$9,DashBoard!$D$14,C144),IF(DashBoard!$C$15="Sum of Years",SYD(DashBoard!$D$8,DashBoard!$D$9,DashBoard!$D$14,C144)))))</f>
        <v/>
      </c>
      <c r="F144" s="10" t="str">
        <f t="shared" si="14"/>
        <v/>
      </c>
      <c r="G144" s="11" t="str">
        <f>IF(OR(F144&lt;DashBoard!$D$9,C144="end"),"True Up To Savage Value","Expense")</f>
        <v>True Up To Savage Value</v>
      </c>
      <c r="H144" s="4"/>
      <c r="I144" s="4"/>
    </row>
    <row r="145" spans="1:9" x14ac:dyDescent="0.3">
      <c r="A145" s="18" t="str">
        <f t="shared" si="15"/>
        <v/>
      </c>
      <c r="B145" s="7" t="str">
        <f t="shared" si="13"/>
        <v/>
      </c>
      <c r="C145" s="7" t="str">
        <f>IF(C144=DashBoard!$D$14,"end",IF(C144="end","end",C144+1))</f>
        <v>end</v>
      </c>
      <c r="D145" s="8" t="str">
        <f t="shared" si="12"/>
        <v/>
      </c>
      <c r="E145" s="9" t="str">
        <f>IF(C145="end","",IF(DashBoard!$C$15="Straight Line",SLN(DashBoard!$D$8,DashBoard!$D$9,DashBoard!$D$14),IF(DashBoard!$C$15="Accelerated Double Declining",DDB(DashBoard!$D$8,DashBoard!$D$9,DashBoard!$D$14,C145),IF(DashBoard!$C$15="Sum of Years",SYD(DashBoard!$D$8,DashBoard!$D$9,DashBoard!$D$14,C145)))))</f>
        <v/>
      </c>
      <c r="F145" s="10" t="str">
        <f t="shared" si="14"/>
        <v/>
      </c>
      <c r="G145" s="11" t="str">
        <f>IF(OR(F145&lt;DashBoard!$D$9,C145="end"),"True Up To Savage Value","Expense")</f>
        <v>True Up To Savage Value</v>
      </c>
      <c r="H145" s="4"/>
      <c r="I145" s="4"/>
    </row>
    <row r="146" spans="1:9" x14ac:dyDescent="0.3">
      <c r="A146" s="18" t="str">
        <f t="shared" si="15"/>
        <v/>
      </c>
      <c r="B146" s="7" t="str">
        <f t="shared" si="13"/>
        <v/>
      </c>
      <c r="C146" s="7" t="str">
        <f>IF(C145=DashBoard!$D$14,"end",IF(C145="end","end",C145+1))</f>
        <v>end</v>
      </c>
      <c r="D146" s="8" t="str">
        <f t="shared" si="12"/>
        <v/>
      </c>
      <c r="E146" s="9" t="str">
        <f>IF(C146="end","",IF(DashBoard!$C$15="Straight Line",SLN(DashBoard!$D$8,DashBoard!$D$9,DashBoard!$D$14),IF(DashBoard!$C$15="Accelerated Double Declining",DDB(DashBoard!$D$8,DashBoard!$D$9,DashBoard!$D$14,C146),IF(DashBoard!$C$15="Sum of Years",SYD(DashBoard!$D$8,DashBoard!$D$9,DashBoard!$D$14,C146)))))</f>
        <v/>
      </c>
      <c r="F146" s="10" t="str">
        <f t="shared" si="14"/>
        <v/>
      </c>
      <c r="G146" s="11" t="str">
        <f>IF(OR(F146&lt;DashBoard!$D$9,C146="end"),"True Up To Savage Value","Expense")</f>
        <v>True Up To Savage Value</v>
      </c>
      <c r="H146" s="4"/>
      <c r="I146" s="4"/>
    </row>
    <row r="147" spans="1:9" x14ac:dyDescent="0.3">
      <c r="A147" s="18" t="str">
        <f t="shared" si="15"/>
        <v/>
      </c>
      <c r="B147" s="7" t="str">
        <f t="shared" si="13"/>
        <v/>
      </c>
      <c r="C147" s="7" t="str">
        <f>IF(C146=DashBoard!$D$14,"end",IF(C146="end","end",C146+1))</f>
        <v>end</v>
      </c>
      <c r="D147" s="8" t="str">
        <f t="shared" si="12"/>
        <v/>
      </c>
      <c r="E147" s="9" t="str">
        <f>IF(C147="end","",IF(DashBoard!$C$15="Straight Line",SLN(DashBoard!$D$8,DashBoard!$D$9,DashBoard!$D$14),IF(DashBoard!$C$15="Accelerated Double Declining",DDB(DashBoard!$D$8,DashBoard!$D$9,DashBoard!$D$14,C147),IF(DashBoard!$C$15="Sum of Years",SYD(DashBoard!$D$8,DashBoard!$D$9,DashBoard!$D$14,C147)))))</f>
        <v/>
      </c>
      <c r="F147" s="10" t="str">
        <f t="shared" si="14"/>
        <v/>
      </c>
      <c r="G147" s="11" t="str">
        <f>IF(OR(F147&lt;DashBoard!$D$9,C147="end"),"True Up To Savage Value","Expense")</f>
        <v>True Up To Savage Value</v>
      </c>
      <c r="H147" s="4"/>
      <c r="I147" s="4"/>
    </row>
    <row r="148" spans="1:9" x14ac:dyDescent="0.3">
      <c r="A148" s="18" t="str">
        <f t="shared" si="15"/>
        <v/>
      </c>
      <c r="B148" s="7" t="str">
        <f t="shared" si="13"/>
        <v/>
      </c>
      <c r="C148" s="7" t="str">
        <f>IF(C147=DashBoard!$D$14,"end",IF(C147="end","end",C147+1))</f>
        <v>end</v>
      </c>
      <c r="D148" s="8" t="str">
        <f t="shared" si="12"/>
        <v/>
      </c>
      <c r="E148" s="9" t="str">
        <f>IF(C148="end","",IF(DashBoard!$C$15="Straight Line",SLN(DashBoard!$D$8,DashBoard!$D$9,DashBoard!$D$14),IF(DashBoard!$C$15="Accelerated Double Declining",DDB(DashBoard!$D$8,DashBoard!$D$9,DashBoard!$D$14,C148),IF(DashBoard!$C$15="Sum of Years",SYD(DashBoard!$D$8,DashBoard!$D$9,DashBoard!$D$14,C148)))))</f>
        <v/>
      </c>
      <c r="F148" s="10" t="str">
        <f t="shared" si="14"/>
        <v/>
      </c>
      <c r="G148" s="11" t="str">
        <f>IF(OR(F148&lt;DashBoard!$D$9,C148="end"),"True Up To Savage Value","Expense")</f>
        <v>True Up To Savage Value</v>
      </c>
      <c r="H148" s="4"/>
      <c r="I148" s="4"/>
    </row>
    <row r="149" spans="1:9" x14ac:dyDescent="0.3">
      <c r="A149" s="18" t="str">
        <f t="shared" si="15"/>
        <v/>
      </c>
      <c r="B149" s="7" t="str">
        <f t="shared" si="13"/>
        <v/>
      </c>
      <c r="C149" s="7" t="str">
        <f>IF(C148=DashBoard!$D$14,"end",IF(C148="end","end",C148+1))</f>
        <v>end</v>
      </c>
      <c r="D149" s="8" t="str">
        <f t="shared" si="12"/>
        <v/>
      </c>
      <c r="E149" s="9" t="str">
        <f>IF(C149="end","",IF(DashBoard!$C$15="Straight Line",SLN(DashBoard!$D$8,DashBoard!$D$9,DashBoard!$D$14),IF(DashBoard!$C$15="Accelerated Double Declining",DDB(DashBoard!$D$8,DashBoard!$D$9,DashBoard!$D$14,C149),IF(DashBoard!$C$15="Sum of Years",SYD(DashBoard!$D$8,DashBoard!$D$9,DashBoard!$D$14,C149)))))</f>
        <v/>
      </c>
      <c r="F149" s="10" t="str">
        <f t="shared" si="14"/>
        <v/>
      </c>
      <c r="G149" s="11" t="str">
        <f>IF(OR(F149&lt;DashBoard!$D$9,C149="end"),"True Up To Savage Value","Expense")</f>
        <v>True Up To Savage Value</v>
      </c>
      <c r="H149" s="4"/>
      <c r="I149" s="4"/>
    </row>
    <row r="150" spans="1:9" x14ac:dyDescent="0.3">
      <c r="A150" s="18" t="str">
        <f t="shared" si="15"/>
        <v/>
      </c>
      <c r="B150" s="7" t="str">
        <f t="shared" si="13"/>
        <v/>
      </c>
      <c r="C150" s="7" t="str">
        <f>IF(C149=DashBoard!$D$14,"end",IF(C149="end","end",C149+1))</f>
        <v>end</v>
      </c>
      <c r="D150" s="8" t="str">
        <f t="shared" si="12"/>
        <v/>
      </c>
      <c r="E150" s="9" t="str">
        <f>IF(C150="end","",IF(DashBoard!$C$15="Straight Line",SLN(DashBoard!$D$8,DashBoard!$D$9,DashBoard!$D$14),IF(DashBoard!$C$15="Accelerated Double Declining",DDB(DashBoard!$D$8,DashBoard!$D$9,DashBoard!$D$14,C150),IF(DashBoard!$C$15="Sum of Years",SYD(DashBoard!$D$8,DashBoard!$D$9,DashBoard!$D$14,C150)))))</f>
        <v/>
      </c>
      <c r="F150" s="10" t="str">
        <f t="shared" si="14"/>
        <v/>
      </c>
      <c r="G150" s="11" t="str">
        <f>IF(OR(F150&lt;DashBoard!$D$9,C150="end"),"True Up To Savage Value","Expense")</f>
        <v>True Up To Savage Value</v>
      </c>
      <c r="H150" s="4"/>
      <c r="I150" s="4"/>
    </row>
    <row r="151" spans="1:9" x14ac:dyDescent="0.3">
      <c r="A151" s="18" t="str">
        <f t="shared" si="15"/>
        <v/>
      </c>
      <c r="B151" s="7" t="str">
        <f t="shared" si="13"/>
        <v/>
      </c>
      <c r="C151" s="7" t="str">
        <f>IF(C150=DashBoard!$D$14,"end",IF(C150="end","end",C150+1))</f>
        <v>end</v>
      </c>
      <c r="D151" s="8" t="str">
        <f t="shared" si="12"/>
        <v/>
      </c>
      <c r="E151" s="9" t="str">
        <f>IF(C151="end","",IF(DashBoard!$C$15="Straight Line",SLN(DashBoard!$D$8,DashBoard!$D$9,DashBoard!$D$14),IF(DashBoard!$C$15="Accelerated Double Declining",DDB(DashBoard!$D$8,DashBoard!$D$9,DashBoard!$D$14,C151),IF(DashBoard!$C$15="Sum of Years",SYD(DashBoard!$D$8,DashBoard!$D$9,DashBoard!$D$14,C151)))))</f>
        <v/>
      </c>
      <c r="F151" s="10" t="str">
        <f t="shared" si="14"/>
        <v/>
      </c>
      <c r="G151" s="11" t="str">
        <f>IF(OR(F151&lt;DashBoard!$D$9,C151="end"),"True Up To Savage Value","Expense")</f>
        <v>True Up To Savage Value</v>
      </c>
      <c r="H151" s="4"/>
      <c r="I151" s="4"/>
    </row>
    <row r="152" spans="1:9" x14ac:dyDescent="0.3">
      <c r="A152" s="18" t="str">
        <f t="shared" si="15"/>
        <v/>
      </c>
      <c r="B152" s="7" t="str">
        <f t="shared" si="13"/>
        <v/>
      </c>
      <c r="C152" s="7" t="str">
        <f>IF(C151=DashBoard!$D$14,"end",IF(C151="end","end",C151+1))</f>
        <v>end</v>
      </c>
      <c r="D152" s="8" t="str">
        <f t="shared" si="12"/>
        <v/>
      </c>
      <c r="E152" s="9" t="str">
        <f>IF(C152="end","",IF(DashBoard!$C$15="Straight Line",SLN(DashBoard!$D$8,DashBoard!$D$9,DashBoard!$D$14),IF(DashBoard!$C$15="Accelerated Double Declining",DDB(DashBoard!$D$8,DashBoard!$D$9,DashBoard!$D$14,C152),IF(DashBoard!$C$15="Sum of Years",SYD(DashBoard!$D$8,DashBoard!$D$9,DashBoard!$D$14,C152)))))</f>
        <v/>
      </c>
      <c r="F152" s="10" t="str">
        <f t="shared" si="14"/>
        <v/>
      </c>
      <c r="G152" s="11" t="str">
        <f>IF(OR(F152&lt;DashBoard!$D$9,C152="end"),"True Up To Savage Value","Expense")</f>
        <v>True Up To Savage Value</v>
      </c>
      <c r="H152" s="4"/>
      <c r="I152" s="4"/>
    </row>
    <row r="153" spans="1:9" x14ac:dyDescent="0.3">
      <c r="A153" s="18" t="str">
        <f t="shared" si="15"/>
        <v/>
      </c>
      <c r="B153" s="7" t="str">
        <f t="shared" si="13"/>
        <v/>
      </c>
      <c r="C153" s="7" t="str">
        <f>IF(C152=DashBoard!$D$14,"end",IF(C152="end","end",C152+1))</f>
        <v>end</v>
      </c>
      <c r="D153" s="8" t="str">
        <f t="shared" si="12"/>
        <v/>
      </c>
      <c r="E153" s="9" t="str">
        <f>IF(C153="end","",IF(DashBoard!$C$15="Straight Line",SLN(DashBoard!$D$8,DashBoard!$D$9,DashBoard!$D$14),IF(DashBoard!$C$15="Accelerated Double Declining",DDB(DashBoard!$D$8,DashBoard!$D$9,DashBoard!$D$14,C153),IF(DashBoard!$C$15="Sum of Years",SYD(DashBoard!$D$8,DashBoard!$D$9,DashBoard!$D$14,C153)))))</f>
        <v/>
      </c>
      <c r="F153" s="10" t="str">
        <f t="shared" si="14"/>
        <v/>
      </c>
      <c r="G153" s="11" t="str">
        <f>IF(OR(F153&lt;DashBoard!$D$9,C153="end"),"True Up To Savage Value","Expense")</f>
        <v>True Up To Savage Value</v>
      </c>
      <c r="H153" s="4"/>
      <c r="I153" s="4"/>
    </row>
    <row r="154" spans="1:9" x14ac:dyDescent="0.3">
      <c r="A154" s="18" t="str">
        <f t="shared" si="15"/>
        <v/>
      </c>
      <c r="B154" s="7" t="str">
        <f t="shared" si="13"/>
        <v/>
      </c>
      <c r="C154" s="7" t="str">
        <f>IF(C153=DashBoard!$D$14,"end",IF(C153="end","end",C153+1))</f>
        <v>end</v>
      </c>
      <c r="D154" s="8" t="str">
        <f t="shared" si="12"/>
        <v/>
      </c>
      <c r="E154" s="9" t="str">
        <f>IF(C154="end","",IF(DashBoard!$C$15="Straight Line",SLN(DashBoard!$D$8,DashBoard!$D$9,DashBoard!$D$14),IF(DashBoard!$C$15="Accelerated Double Declining",DDB(DashBoard!$D$8,DashBoard!$D$9,DashBoard!$D$14,C154),IF(DashBoard!$C$15="Sum of Years",SYD(DashBoard!$D$8,DashBoard!$D$9,DashBoard!$D$14,C154)))))</f>
        <v/>
      </c>
      <c r="F154" s="10" t="str">
        <f t="shared" si="14"/>
        <v/>
      </c>
      <c r="G154" s="11" t="str">
        <f>IF(OR(F154&lt;DashBoard!$D$9,C154="end"),"True Up To Savage Value","Expense")</f>
        <v>True Up To Savage Value</v>
      </c>
      <c r="H154" s="4"/>
      <c r="I154" s="4"/>
    </row>
    <row r="155" spans="1:9" x14ac:dyDescent="0.3">
      <c r="A155" s="18" t="str">
        <f t="shared" si="15"/>
        <v/>
      </c>
      <c r="B155" s="7" t="str">
        <f t="shared" si="13"/>
        <v/>
      </c>
      <c r="C155" s="7" t="str">
        <f>IF(C154=DashBoard!$D$14,"end",IF(C154="end","end",C154+1))</f>
        <v>end</v>
      </c>
      <c r="D155" s="8" t="str">
        <f t="shared" si="12"/>
        <v/>
      </c>
      <c r="E155" s="9" t="str">
        <f>IF(C155="end","",IF(DashBoard!$C$15="Straight Line",SLN(DashBoard!$D$8,DashBoard!$D$9,DashBoard!$D$14),IF(DashBoard!$C$15="Accelerated Double Declining",DDB(DashBoard!$D$8,DashBoard!$D$9,DashBoard!$D$14,C155),IF(DashBoard!$C$15="Sum of Years",SYD(DashBoard!$D$8,DashBoard!$D$9,DashBoard!$D$14,C155)))))</f>
        <v/>
      </c>
      <c r="F155" s="10" t="str">
        <f t="shared" si="14"/>
        <v/>
      </c>
      <c r="G155" s="11" t="str">
        <f>IF(OR(F155&lt;DashBoard!$D$9,C155="end"),"True Up To Savage Value","Expense")</f>
        <v>True Up To Savage Value</v>
      </c>
      <c r="H155" s="4"/>
      <c r="I155" s="4"/>
    </row>
    <row r="156" spans="1:9" x14ac:dyDescent="0.3">
      <c r="A156" s="18" t="str">
        <f t="shared" si="15"/>
        <v/>
      </c>
      <c r="B156" s="7" t="str">
        <f t="shared" si="13"/>
        <v/>
      </c>
      <c r="C156" s="7" t="str">
        <f>IF(C155=DashBoard!$D$14,"end",IF(C155="end","end",C155+1))</f>
        <v>end</v>
      </c>
      <c r="D156" s="8" t="str">
        <f t="shared" si="12"/>
        <v/>
      </c>
      <c r="E156" s="9" t="str">
        <f>IF(C156="end","",IF(DashBoard!$C$15="Straight Line",SLN(DashBoard!$D$8,DashBoard!$D$9,DashBoard!$D$14),IF(DashBoard!$C$15="Accelerated Double Declining",DDB(DashBoard!$D$8,DashBoard!$D$9,DashBoard!$D$14,C156),IF(DashBoard!$C$15="Sum of Years",SYD(DashBoard!$D$8,DashBoard!$D$9,DashBoard!$D$14,C156)))))</f>
        <v/>
      </c>
      <c r="F156" s="10" t="str">
        <f t="shared" si="14"/>
        <v/>
      </c>
      <c r="G156" s="11" t="str">
        <f>IF(OR(F156&lt;DashBoard!$D$9,C156="end"),"True Up To Savage Value","Expense")</f>
        <v>True Up To Savage Value</v>
      </c>
      <c r="H156" s="4"/>
      <c r="I156" s="4"/>
    </row>
    <row r="157" spans="1:9" x14ac:dyDescent="0.3">
      <c r="A157" s="18" t="str">
        <f t="shared" si="15"/>
        <v/>
      </c>
      <c r="B157" s="7" t="str">
        <f t="shared" si="13"/>
        <v/>
      </c>
      <c r="C157" s="7" t="str">
        <f>IF(C156=DashBoard!$D$14,"end",IF(C156="end","end",C156+1))</f>
        <v>end</v>
      </c>
      <c r="D157" s="8" t="str">
        <f t="shared" si="12"/>
        <v/>
      </c>
      <c r="E157" s="9" t="str">
        <f>IF(C157="end","",IF(DashBoard!$C$15="Straight Line",SLN(DashBoard!$D$8,DashBoard!$D$9,DashBoard!$D$14),IF(DashBoard!$C$15="Accelerated Double Declining",DDB(DashBoard!$D$8,DashBoard!$D$9,DashBoard!$D$14,C157),IF(DashBoard!$C$15="Sum of Years",SYD(DashBoard!$D$8,DashBoard!$D$9,DashBoard!$D$14,C157)))))</f>
        <v/>
      </c>
      <c r="F157" s="10" t="str">
        <f t="shared" si="14"/>
        <v/>
      </c>
      <c r="G157" s="11" t="str">
        <f>IF(OR(F157&lt;DashBoard!$D$9,C157="end"),"True Up To Savage Value","Expense")</f>
        <v>True Up To Savage Value</v>
      </c>
      <c r="H157" s="4"/>
      <c r="I157" s="4"/>
    </row>
    <row r="158" spans="1:9" x14ac:dyDescent="0.3">
      <c r="A158" s="18" t="str">
        <f t="shared" si="15"/>
        <v/>
      </c>
      <c r="B158" s="7" t="str">
        <f t="shared" si="13"/>
        <v/>
      </c>
      <c r="C158" s="7" t="str">
        <f>IF(C157=DashBoard!$D$14,"end",IF(C157="end","end",C157+1))</f>
        <v>end</v>
      </c>
      <c r="D158" s="8" t="str">
        <f t="shared" si="12"/>
        <v/>
      </c>
      <c r="E158" s="9" t="str">
        <f>IF(C158="end","",IF(DashBoard!$C$15="Straight Line",SLN(DashBoard!$D$8,DashBoard!$D$9,DashBoard!$D$14),IF(DashBoard!$C$15="Accelerated Double Declining",DDB(DashBoard!$D$8,DashBoard!$D$9,DashBoard!$D$14,C158),IF(DashBoard!$C$15="Sum of Years",SYD(DashBoard!$D$8,DashBoard!$D$9,DashBoard!$D$14,C158)))))</f>
        <v/>
      </c>
      <c r="F158" s="10" t="str">
        <f t="shared" si="14"/>
        <v/>
      </c>
      <c r="G158" s="11" t="str">
        <f>IF(OR(F158&lt;DashBoard!$D$9,C158="end"),"True Up To Savage Value","Expense")</f>
        <v>True Up To Savage Value</v>
      </c>
      <c r="H158" s="4"/>
      <c r="I158" s="4"/>
    </row>
    <row r="159" spans="1:9" x14ac:dyDescent="0.3">
      <c r="A159" s="18" t="str">
        <f t="shared" si="15"/>
        <v/>
      </c>
      <c r="B159" s="7" t="str">
        <f t="shared" si="13"/>
        <v/>
      </c>
      <c r="C159" s="7" t="str">
        <f>IF(C158=DashBoard!$D$14,"end",IF(C158="end","end",C158+1))</f>
        <v>end</v>
      </c>
      <c r="D159" s="8" t="str">
        <f t="shared" si="12"/>
        <v/>
      </c>
      <c r="E159" s="9" t="str">
        <f>IF(C159="end","",IF(DashBoard!$C$15="Straight Line",SLN(DashBoard!$D$8,DashBoard!$D$9,DashBoard!$D$14),IF(DashBoard!$C$15="Accelerated Double Declining",DDB(DashBoard!$D$8,DashBoard!$D$9,DashBoard!$D$14,C159),IF(DashBoard!$C$15="Sum of Years",SYD(DashBoard!$D$8,DashBoard!$D$9,DashBoard!$D$14,C159)))))</f>
        <v/>
      </c>
      <c r="F159" s="10" t="str">
        <f t="shared" si="14"/>
        <v/>
      </c>
      <c r="G159" s="11" t="str">
        <f>IF(OR(F159&lt;DashBoard!$D$9,C159="end"),"True Up To Savage Value","Expense")</f>
        <v>True Up To Savage Value</v>
      </c>
      <c r="H159" s="4"/>
      <c r="I159" s="4"/>
    </row>
    <row r="160" spans="1:9" x14ac:dyDescent="0.3">
      <c r="A160" s="18" t="str">
        <f t="shared" si="15"/>
        <v/>
      </c>
      <c r="B160" s="7" t="str">
        <f t="shared" si="13"/>
        <v/>
      </c>
      <c r="C160" s="7" t="str">
        <f>IF(C159=DashBoard!$D$14,"end",IF(C159="end","end",C159+1))</f>
        <v>end</v>
      </c>
      <c r="D160" s="8" t="str">
        <f t="shared" si="12"/>
        <v/>
      </c>
      <c r="E160" s="9" t="str">
        <f>IF(C160="end","",IF(DashBoard!$C$15="Straight Line",SLN(DashBoard!$D$8,DashBoard!$D$9,DashBoard!$D$14),IF(DashBoard!$C$15="Accelerated Double Declining",DDB(DashBoard!$D$8,DashBoard!$D$9,DashBoard!$D$14,C160),IF(DashBoard!$C$15="Sum of Years",SYD(DashBoard!$D$8,DashBoard!$D$9,DashBoard!$D$14,C160)))))</f>
        <v/>
      </c>
      <c r="F160" s="10" t="str">
        <f t="shared" si="14"/>
        <v/>
      </c>
      <c r="G160" s="11" t="str">
        <f>IF(OR(F160&lt;DashBoard!$D$9,C160="end"),"True Up To Savage Value","Expense")</f>
        <v>True Up To Savage Value</v>
      </c>
      <c r="H160" s="4"/>
      <c r="I160" s="4"/>
    </row>
    <row r="161" spans="1:9" x14ac:dyDescent="0.3">
      <c r="A161" s="18" t="str">
        <f t="shared" si="15"/>
        <v/>
      </c>
      <c r="B161" s="7" t="str">
        <f t="shared" si="13"/>
        <v/>
      </c>
      <c r="C161" s="7" t="str">
        <f>IF(C160=DashBoard!$D$14,"end",IF(C160="end","end",C160+1))</f>
        <v>end</v>
      </c>
      <c r="D161" s="8" t="str">
        <f t="shared" si="12"/>
        <v/>
      </c>
      <c r="E161" s="9" t="str">
        <f>IF(C161="end","",IF(DashBoard!$C$15="Straight Line",SLN(DashBoard!$D$8,DashBoard!$D$9,DashBoard!$D$14),IF(DashBoard!$C$15="Accelerated Double Declining",DDB(DashBoard!$D$8,DashBoard!$D$9,DashBoard!$D$14,C161),IF(DashBoard!$C$15="Sum of Years",SYD(DashBoard!$D$8,DashBoard!$D$9,DashBoard!$D$14,C161)))))</f>
        <v/>
      </c>
      <c r="F161" s="10" t="str">
        <f t="shared" si="14"/>
        <v/>
      </c>
      <c r="G161" s="11" t="str">
        <f>IF(OR(F161&lt;DashBoard!$D$9,C161="end"),"True Up To Savage Value","Expense")</f>
        <v>True Up To Savage Value</v>
      </c>
      <c r="H161" s="4"/>
      <c r="I161" s="4"/>
    </row>
    <row r="162" spans="1:9" x14ac:dyDescent="0.3">
      <c r="A162" s="18" t="str">
        <f t="shared" si="15"/>
        <v/>
      </c>
      <c r="B162" s="7" t="str">
        <f t="shared" si="13"/>
        <v/>
      </c>
      <c r="C162" s="7" t="str">
        <f>IF(C161=DashBoard!$D$14,"end",IF(C161="end","end",C161+1))</f>
        <v>end</v>
      </c>
      <c r="D162" s="8" t="str">
        <f t="shared" si="12"/>
        <v/>
      </c>
      <c r="E162" s="9" t="str">
        <f>IF(C162="end","",IF(DashBoard!$C$15="Straight Line",SLN(DashBoard!$D$8,DashBoard!$D$9,DashBoard!$D$14),IF(DashBoard!$C$15="Accelerated Double Declining",DDB(DashBoard!$D$8,DashBoard!$D$9,DashBoard!$D$14,C162),IF(DashBoard!$C$15="Sum of Years",SYD(DashBoard!$D$8,DashBoard!$D$9,DashBoard!$D$14,C162)))))</f>
        <v/>
      </c>
      <c r="F162" s="10" t="str">
        <f t="shared" si="14"/>
        <v/>
      </c>
      <c r="G162" s="11" t="str">
        <f>IF(OR(F162&lt;DashBoard!$D$9,C162="end"),"True Up To Savage Value","Expense")</f>
        <v>True Up To Savage Value</v>
      </c>
      <c r="H162" s="4"/>
      <c r="I162" s="4"/>
    </row>
    <row r="163" spans="1:9" x14ac:dyDescent="0.3">
      <c r="A163" s="18" t="str">
        <f t="shared" si="15"/>
        <v/>
      </c>
      <c r="B163" s="7" t="str">
        <f t="shared" si="13"/>
        <v/>
      </c>
      <c r="C163" s="7" t="str">
        <f>IF(C162=DashBoard!$D$14,"end",IF(C162="end","end",C162+1))</f>
        <v>end</v>
      </c>
      <c r="D163" s="8" t="str">
        <f t="shared" si="12"/>
        <v/>
      </c>
      <c r="E163" s="9" t="str">
        <f>IF(C163="end","",IF(DashBoard!$C$15="Straight Line",SLN(DashBoard!$D$8,DashBoard!$D$9,DashBoard!$D$14),IF(DashBoard!$C$15="Accelerated Double Declining",DDB(DashBoard!$D$8,DashBoard!$D$9,DashBoard!$D$14,C163),IF(DashBoard!$C$15="Sum of Years",SYD(DashBoard!$D$8,DashBoard!$D$9,DashBoard!$D$14,C163)))))</f>
        <v/>
      </c>
      <c r="F163" s="10" t="str">
        <f t="shared" si="14"/>
        <v/>
      </c>
      <c r="G163" s="11" t="str">
        <f>IF(OR(F163&lt;DashBoard!$D$9,C163="end"),"True Up To Savage Value","Expense")</f>
        <v>True Up To Savage Value</v>
      </c>
      <c r="H163" s="4"/>
      <c r="I163" s="4"/>
    </row>
    <row r="164" spans="1:9" x14ac:dyDescent="0.3">
      <c r="A164" s="18" t="str">
        <f t="shared" si="15"/>
        <v/>
      </c>
      <c r="B164" s="7" t="str">
        <f t="shared" si="13"/>
        <v/>
      </c>
      <c r="C164" s="7" t="str">
        <f>IF(C163=DashBoard!$D$14,"end",IF(C163="end","end",C163+1))</f>
        <v>end</v>
      </c>
      <c r="D164" s="8" t="str">
        <f t="shared" si="12"/>
        <v/>
      </c>
      <c r="E164" s="9" t="str">
        <f>IF(C164="end","",IF(DashBoard!$C$15="Straight Line",SLN(DashBoard!$D$8,DashBoard!$D$9,DashBoard!$D$14),IF(DashBoard!$C$15="Accelerated Double Declining",DDB(DashBoard!$D$8,DashBoard!$D$9,DashBoard!$D$14,C164),IF(DashBoard!$C$15="Sum of Years",SYD(DashBoard!$D$8,DashBoard!$D$9,DashBoard!$D$14,C164)))))</f>
        <v/>
      </c>
      <c r="F164" s="10" t="str">
        <f t="shared" si="14"/>
        <v/>
      </c>
      <c r="G164" s="11" t="str">
        <f>IF(OR(F164&lt;DashBoard!$D$9,C164="end"),"True Up To Savage Value","Expense")</f>
        <v>True Up To Savage Value</v>
      </c>
      <c r="H164" s="4"/>
      <c r="I164" s="4"/>
    </row>
    <row r="165" spans="1:9" x14ac:dyDescent="0.3">
      <c r="A165" s="18" t="str">
        <f t="shared" si="15"/>
        <v/>
      </c>
      <c r="B165" s="7" t="str">
        <f t="shared" si="13"/>
        <v/>
      </c>
      <c r="C165" s="7" t="str">
        <f>IF(C164=DashBoard!$D$14,"end",IF(C164="end","end",C164+1))</f>
        <v>end</v>
      </c>
      <c r="D165" s="8" t="str">
        <f t="shared" si="12"/>
        <v/>
      </c>
      <c r="E165" s="9" t="str">
        <f>IF(C165="end","",IF(DashBoard!$C$15="Straight Line",SLN(DashBoard!$D$8,DashBoard!$D$9,DashBoard!$D$14),IF(DashBoard!$C$15="Accelerated Double Declining",DDB(DashBoard!$D$8,DashBoard!$D$9,DashBoard!$D$14,C165),IF(DashBoard!$C$15="Sum of Years",SYD(DashBoard!$D$8,DashBoard!$D$9,DashBoard!$D$14,C165)))))</f>
        <v/>
      </c>
      <c r="F165" s="10" t="str">
        <f t="shared" si="14"/>
        <v/>
      </c>
      <c r="G165" s="11" t="str">
        <f>IF(OR(F165&lt;DashBoard!$D$9,C165="end"),"True Up To Savage Value","Expense")</f>
        <v>True Up To Savage Value</v>
      </c>
      <c r="H165" s="4"/>
      <c r="I165" s="4"/>
    </row>
    <row r="166" spans="1:9" x14ac:dyDescent="0.3">
      <c r="A166" s="18" t="str">
        <f t="shared" si="15"/>
        <v/>
      </c>
      <c r="B166" s="7" t="str">
        <f t="shared" si="13"/>
        <v/>
      </c>
      <c r="C166" s="7" t="str">
        <f>IF(C165=DashBoard!$D$14,"end",IF(C165="end","end",C165+1))</f>
        <v>end</v>
      </c>
      <c r="D166" s="8" t="str">
        <f t="shared" si="12"/>
        <v/>
      </c>
      <c r="E166" s="9" t="str">
        <f>IF(C166="end","",IF(DashBoard!$C$15="Straight Line",SLN(DashBoard!$D$8,DashBoard!$D$9,DashBoard!$D$14),IF(DashBoard!$C$15="Accelerated Double Declining",DDB(DashBoard!$D$8,DashBoard!$D$9,DashBoard!$D$14,C166),IF(DashBoard!$C$15="Sum of Years",SYD(DashBoard!$D$8,DashBoard!$D$9,DashBoard!$D$14,C166)))))</f>
        <v/>
      </c>
      <c r="F166" s="10" t="str">
        <f t="shared" si="14"/>
        <v/>
      </c>
      <c r="G166" s="11" t="str">
        <f>IF(OR(F166&lt;DashBoard!$D$9,C166="end"),"True Up To Savage Value","Expense")</f>
        <v>True Up To Savage Value</v>
      </c>
      <c r="H166" s="4"/>
      <c r="I166" s="4"/>
    </row>
    <row r="167" spans="1:9" x14ac:dyDescent="0.3">
      <c r="A167" s="18" t="str">
        <f t="shared" si="15"/>
        <v/>
      </c>
      <c r="B167" s="7" t="str">
        <f t="shared" si="13"/>
        <v/>
      </c>
      <c r="C167" s="7" t="str">
        <f>IF(C166=DashBoard!$D$14,"end",IF(C166="end","end",C166+1))</f>
        <v>end</v>
      </c>
      <c r="D167" s="8" t="str">
        <f t="shared" si="12"/>
        <v/>
      </c>
      <c r="E167" s="9" t="str">
        <f>IF(C167="end","",IF(DashBoard!$C$15="Straight Line",SLN(DashBoard!$D$8,DashBoard!$D$9,DashBoard!$D$14),IF(DashBoard!$C$15="Accelerated Double Declining",DDB(DashBoard!$D$8,DashBoard!$D$9,DashBoard!$D$14,C167),IF(DashBoard!$C$15="Sum of Years",SYD(DashBoard!$D$8,DashBoard!$D$9,DashBoard!$D$14,C167)))))</f>
        <v/>
      </c>
      <c r="F167" s="10" t="str">
        <f t="shared" si="14"/>
        <v/>
      </c>
      <c r="G167" s="11" t="str">
        <f>IF(OR(F167&lt;DashBoard!$D$9,C167="end"),"True Up To Savage Value","Expense")</f>
        <v>True Up To Savage Value</v>
      </c>
      <c r="H167" s="4"/>
      <c r="I167" s="4"/>
    </row>
    <row r="168" spans="1:9" x14ac:dyDescent="0.3">
      <c r="A168" s="18" t="str">
        <f t="shared" si="15"/>
        <v/>
      </c>
      <c r="B168" s="7" t="str">
        <f t="shared" si="13"/>
        <v/>
      </c>
      <c r="C168" s="7" t="str">
        <f>IF(C167=DashBoard!$D$14,"end",IF(C167="end","end",C167+1))</f>
        <v>end</v>
      </c>
      <c r="D168" s="8" t="str">
        <f t="shared" si="12"/>
        <v/>
      </c>
      <c r="E168" s="9" t="str">
        <f>IF(C168="end","",IF(DashBoard!$C$15="Straight Line",SLN(DashBoard!$D$8,DashBoard!$D$9,DashBoard!$D$14),IF(DashBoard!$C$15="Accelerated Double Declining",DDB(DashBoard!$D$8,DashBoard!$D$9,DashBoard!$D$14,C168),IF(DashBoard!$C$15="Sum of Years",SYD(DashBoard!$D$8,DashBoard!$D$9,DashBoard!$D$14,C168)))))</f>
        <v/>
      </c>
      <c r="F168" s="10" t="str">
        <f t="shared" si="14"/>
        <v/>
      </c>
      <c r="G168" s="11" t="str">
        <f>IF(OR(F168&lt;DashBoard!$D$9,C168="end"),"True Up To Savage Value","Expense")</f>
        <v>True Up To Savage Value</v>
      </c>
      <c r="H168" s="4"/>
      <c r="I168" s="4"/>
    </row>
    <row r="169" spans="1:9" x14ac:dyDescent="0.3">
      <c r="A169" s="18" t="str">
        <f t="shared" si="15"/>
        <v/>
      </c>
      <c r="B169" s="7" t="str">
        <f t="shared" si="13"/>
        <v/>
      </c>
      <c r="C169" s="7" t="str">
        <f>IF(C168=DashBoard!$D$14,"end",IF(C168="end","end",C168+1))</f>
        <v>end</v>
      </c>
      <c r="D169" s="8" t="str">
        <f t="shared" si="12"/>
        <v/>
      </c>
      <c r="E169" s="9" t="str">
        <f>IF(C169="end","",IF(DashBoard!$C$15="Straight Line",SLN(DashBoard!$D$8,DashBoard!$D$9,DashBoard!$D$14),IF(DashBoard!$C$15="Accelerated Double Declining",DDB(DashBoard!$D$8,DashBoard!$D$9,DashBoard!$D$14,C169),IF(DashBoard!$C$15="Sum of Years",SYD(DashBoard!$D$8,DashBoard!$D$9,DashBoard!$D$14,C169)))))</f>
        <v/>
      </c>
      <c r="F169" s="10" t="str">
        <f t="shared" si="14"/>
        <v/>
      </c>
      <c r="G169" s="11" t="str">
        <f>IF(OR(F169&lt;DashBoard!$D$9,C169="end"),"True Up To Savage Value","Expense")</f>
        <v>True Up To Savage Value</v>
      </c>
      <c r="H169" s="4"/>
      <c r="I169" s="4"/>
    </row>
    <row r="170" spans="1:9" x14ac:dyDescent="0.3">
      <c r="A170" s="18" t="str">
        <f t="shared" si="15"/>
        <v/>
      </c>
      <c r="B170" s="7" t="str">
        <f t="shared" si="13"/>
        <v/>
      </c>
      <c r="C170" s="7" t="str">
        <f>IF(C169=DashBoard!$D$14,"end",IF(C169="end","end",C169+1))</f>
        <v>end</v>
      </c>
      <c r="D170" s="8" t="str">
        <f t="shared" si="12"/>
        <v/>
      </c>
      <c r="E170" s="9" t="str">
        <f>IF(C170="end","",IF(DashBoard!$C$15="Straight Line",SLN(DashBoard!$D$8,DashBoard!$D$9,DashBoard!$D$14),IF(DashBoard!$C$15="Accelerated Double Declining",DDB(DashBoard!$D$8,DashBoard!$D$9,DashBoard!$D$14,C170),IF(DashBoard!$C$15="Sum of Years",SYD(DashBoard!$D$8,DashBoard!$D$9,DashBoard!$D$14,C170)))))</f>
        <v/>
      </c>
      <c r="F170" s="10" t="str">
        <f t="shared" si="14"/>
        <v/>
      </c>
      <c r="G170" s="11" t="str">
        <f>IF(OR(F170&lt;DashBoard!$D$9,C170="end"),"True Up To Savage Value","Expense")</f>
        <v>True Up To Savage Value</v>
      </c>
      <c r="H170" s="4"/>
      <c r="I170" s="4"/>
    </row>
    <row r="171" spans="1:9" x14ac:dyDescent="0.3">
      <c r="A171" s="18" t="str">
        <f t="shared" si="15"/>
        <v/>
      </c>
      <c r="B171" s="7" t="str">
        <f t="shared" si="13"/>
        <v/>
      </c>
      <c r="C171" s="7" t="str">
        <f>IF(C170=DashBoard!$D$14,"end",IF(C170="end","end",C170+1))</f>
        <v>end</v>
      </c>
      <c r="D171" s="8" t="str">
        <f t="shared" si="12"/>
        <v/>
      </c>
      <c r="E171" s="9" t="str">
        <f>IF(C171="end","",IF(DashBoard!$C$15="Straight Line",SLN(DashBoard!$D$8,DashBoard!$D$9,DashBoard!$D$14),IF(DashBoard!$C$15="Accelerated Double Declining",DDB(DashBoard!$D$8,DashBoard!$D$9,DashBoard!$D$14,C171),IF(DashBoard!$C$15="Sum of Years",SYD(DashBoard!$D$8,DashBoard!$D$9,DashBoard!$D$14,C171)))))</f>
        <v/>
      </c>
      <c r="F171" s="10" t="str">
        <f t="shared" si="14"/>
        <v/>
      </c>
      <c r="G171" s="11" t="str">
        <f>IF(OR(F171&lt;DashBoard!$D$9,C171="end"),"True Up To Savage Value","Expense")</f>
        <v>True Up To Savage Value</v>
      </c>
      <c r="H171" s="4"/>
      <c r="I171" s="4"/>
    </row>
    <row r="172" spans="1:9" x14ac:dyDescent="0.3">
      <c r="A172" s="18" t="str">
        <f t="shared" si="15"/>
        <v/>
      </c>
      <c r="B172" s="7" t="str">
        <f t="shared" si="13"/>
        <v/>
      </c>
      <c r="C172" s="7" t="str">
        <f>IF(C171=DashBoard!$D$14,"end",IF(C171="end","end",C171+1))</f>
        <v>end</v>
      </c>
      <c r="D172" s="8" t="str">
        <f t="shared" si="12"/>
        <v/>
      </c>
      <c r="E172" s="9" t="str">
        <f>IF(C172="end","",IF(DashBoard!$C$15="Straight Line",SLN(DashBoard!$D$8,DashBoard!$D$9,DashBoard!$D$14),IF(DashBoard!$C$15="Accelerated Double Declining",DDB(DashBoard!$D$8,DashBoard!$D$9,DashBoard!$D$14,C172),IF(DashBoard!$C$15="Sum of Years",SYD(DashBoard!$D$8,DashBoard!$D$9,DashBoard!$D$14,C172)))))</f>
        <v/>
      </c>
      <c r="F172" s="10" t="str">
        <f t="shared" si="14"/>
        <v/>
      </c>
      <c r="G172" s="11" t="str">
        <f>IF(OR(F172&lt;DashBoard!$D$9,C172="end"),"True Up To Savage Value","Expense")</f>
        <v>True Up To Savage Value</v>
      </c>
      <c r="H172" s="4"/>
      <c r="I172" s="4"/>
    </row>
    <row r="173" spans="1:9" x14ac:dyDescent="0.3">
      <c r="A173" s="18" t="str">
        <f t="shared" si="15"/>
        <v/>
      </c>
      <c r="B173" s="7" t="str">
        <f t="shared" si="13"/>
        <v/>
      </c>
      <c r="C173" s="7" t="str">
        <f>IF(C172=DashBoard!$D$14,"end",IF(C172="end","end",C172+1))</f>
        <v>end</v>
      </c>
      <c r="D173" s="8" t="str">
        <f t="shared" si="12"/>
        <v/>
      </c>
      <c r="E173" s="9" t="str">
        <f>IF(C173="end","",IF(DashBoard!$C$15="Straight Line",SLN(DashBoard!$D$8,DashBoard!$D$9,DashBoard!$D$14),IF(DashBoard!$C$15="Accelerated Double Declining",DDB(DashBoard!$D$8,DashBoard!$D$9,DashBoard!$D$14,C173),IF(DashBoard!$C$15="Sum of Years",SYD(DashBoard!$D$8,DashBoard!$D$9,DashBoard!$D$14,C173)))))</f>
        <v/>
      </c>
      <c r="F173" s="10" t="str">
        <f t="shared" si="14"/>
        <v/>
      </c>
      <c r="G173" s="11" t="str">
        <f>IF(OR(F173&lt;DashBoard!$D$9,C173="end"),"True Up To Savage Value","Expense")</f>
        <v>True Up To Savage Value</v>
      </c>
      <c r="H173" s="4"/>
      <c r="I173" s="4"/>
    </row>
    <row r="174" spans="1:9" x14ac:dyDescent="0.3">
      <c r="A174" s="18" t="str">
        <f t="shared" si="15"/>
        <v/>
      </c>
      <c r="B174" s="7" t="str">
        <f t="shared" si="13"/>
        <v/>
      </c>
      <c r="C174" s="7" t="str">
        <f>IF(C173=DashBoard!$D$14,"end",IF(C173="end","end",C173+1))</f>
        <v>end</v>
      </c>
      <c r="D174" s="8" t="str">
        <f t="shared" si="12"/>
        <v/>
      </c>
      <c r="E174" s="9" t="str">
        <f>IF(C174="end","",IF(DashBoard!$C$15="Straight Line",SLN(DashBoard!$D$8,DashBoard!$D$9,DashBoard!$D$14),IF(DashBoard!$C$15="Accelerated Double Declining",DDB(DashBoard!$D$8,DashBoard!$D$9,DashBoard!$D$14,C174),IF(DashBoard!$C$15="Sum of Years",SYD(DashBoard!$D$8,DashBoard!$D$9,DashBoard!$D$14,C174)))))</f>
        <v/>
      </c>
      <c r="F174" s="10" t="str">
        <f t="shared" si="14"/>
        <v/>
      </c>
      <c r="G174" s="11" t="str">
        <f>IF(OR(F174&lt;DashBoard!$D$9,C174="end"),"True Up To Savage Value","Expense")</f>
        <v>True Up To Savage Value</v>
      </c>
      <c r="H174" s="4"/>
      <c r="I174" s="4"/>
    </row>
    <row r="175" spans="1:9" x14ac:dyDescent="0.3">
      <c r="A175" s="18" t="str">
        <f t="shared" si="15"/>
        <v/>
      </c>
      <c r="B175" s="7" t="str">
        <f t="shared" si="13"/>
        <v/>
      </c>
      <c r="C175" s="7" t="str">
        <f>IF(C174=DashBoard!$D$14,"end",IF(C174="end","end",C174+1))</f>
        <v>end</v>
      </c>
      <c r="D175" s="8" t="str">
        <f t="shared" si="12"/>
        <v/>
      </c>
      <c r="E175" s="9" t="str">
        <f>IF(C175="end","",IF(DashBoard!$C$15="Straight Line",SLN(DashBoard!$D$8,DashBoard!$D$9,DashBoard!$D$14),IF(DashBoard!$C$15="Accelerated Double Declining",DDB(DashBoard!$D$8,DashBoard!$D$9,DashBoard!$D$14,C175),IF(DashBoard!$C$15="Sum of Years",SYD(DashBoard!$D$8,DashBoard!$D$9,DashBoard!$D$14,C175)))))</f>
        <v/>
      </c>
      <c r="F175" s="10" t="str">
        <f t="shared" si="14"/>
        <v/>
      </c>
      <c r="G175" s="11" t="str">
        <f>IF(OR(F175&lt;DashBoard!$D$9,C175="end"),"True Up To Savage Value","Expense")</f>
        <v>True Up To Savage Value</v>
      </c>
      <c r="H175" s="4"/>
      <c r="I175" s="4"/>
    </row>
    <row r="176" spans="1:9" x14ac:dyDescent="0.3">
      <c r="A176" s="18" t="str">
        <f t="shared" si="15"/>
        <v/>
      </c>
      <c r="B176" s="7" t="str">
        <f t="shared" si="13"/>
        <v/>
      </c>
      <c r="C176" s="7" t="str">
        <f>IF(C175=DashBoard!$D$14,"end",IF(C175="end","end",C175+1))</f>
        <v>end</v>
      </c>
      <c r="D176" s="8" t="str">
        <f t="shared" si="12"/>
        <v/>
      </c>
      <c r="E176" s="9" t="str">
        <f>IF(C176="end","",IF(DashBoard!$C$15="Straight Line",SLN(DashBoard!$D$8,DashBoard!$D$9,DashBoard!$D$14),IF(DashBoard!$C$15="Accelerated Double Declining",DDB(DashBoard!$D$8,DashBoard!$D$9,DashBoard!$D$14,C176),IF(DashBoard!$C$15="Sum of Years",SYD(DashBoard!$D$8,DashBoard!$D$9,DashBoard!$D$14,C176)))))</f>
        <v/>
      </c>
      <c r="F176" s="10" t="str">
        <f t="shared" si="14"/>
        <v/>
      </c>
      <c r="G176" s="11" t="str">
        <f>IF(OR(F176&lt;DashBoard!$D$9,C176="end"),"True Up To Savage Value","Expense")</f>
        <v>True Up To Savage Value</v>
      </c>
      <c r="H176" s="4"/>
      <c r="I176" s="4"/>
    </row>
    <row r="177" spans="1:9" x14ac:dyDescent="0.3">
      <c r="A177" s="18" t="str">
        <f t="shared" si="15"/>
        <v/>
      </c>
      <c r="B177" s="7" t="str">
        <f t="shared" si="13"/>
        <v/>
      </c>
      <c r="C177" s="7" t="str">
        <f>IF(C176=DashBoard!$D$14,"end",IF(C176="end","end",C176+1))</f>
        <v>end</v>
      </c>
      <c r="D177" s="8" t="str">
        <f t="shared" si="12"/>
        <v/>
      </c>
      <c r="E177" s="9" t="str">
        <f>IF(C177="end","",IF(DashBoard!$C$15="Straight Line",SLN(DashBoard!$D$8,DashBoard!$D$9,DashBoard!$D$14),IF(DashBoard!$C$15="Accelerated Double Declining",DDB(DashBoard!$D$8,DashBoard!$D$9,DashBoard!$D$14,C177),IF(DashBoard!$C$15="Sum of Years",SYD(DashBoard!$D$8,DashBoard!$D$9,DashBoard!$D$14,C177)))))</f>
        <v/>
      </c>
      <c r="F177" s="10" t="str">
        <f t="shared" si="14"/>
        <v/>
      </c>
      <c r="G177" s="11" t="str">
        <f>IF(OR(F177&lt;DashBoard!$D$9,C177="end"),"True Up To Savage Value","Expense")</f>
        <v>True Up To Savage Value</v>
      </c>
      <c r="H177" s="4"/>
      <c r="I177" s="4"/>
    </row>
    <row r="178" spans="1:9" x14ac:dyDescent="0.3">
      <c r="A178" s="18" t="str">
        <f t="shared" si="15"/>
        <v/>
      </c>
      <c r="B178" s="7" t="str">
        <f t="shared" si="13"/>
        <v/>
      </c>
      <c r="C178" s="7" t="str">
        <f>IF(C177=DashBoard!$D$14,"end",IF(C177="end","end",C177+1))</f>
        <v>end</v>
      </c>
      <c r="D178" s="8" t="str">
        <f t="shared" si="12"/>
        <v/>
      </c>
      <c r="E178" s="9" t="str">
        <f>IF(C178="end","",IF(DashBoard!$C$15="Straight Line",SLN(DashBoard!$D$8,DashBoard!$D$9,DashBoard!$D$14),IF(DashBoard!$C$15="Accelerated Double Declining",DDB(DashBoard!$D$8,DashBoard!$D$9,DashBoard!$D$14,C178),IF(DashBoard!$C$15="Sum of Years",SYD(DashBoard!$D$8,DashBoard!$D$9,DashBoard!$D$14,C178)))))</f>
        <v/>
      </c>
      <c r="F178" s="10" t="str">
        <f t="shared" si="14"/>
        <v/>
      </c>
      <c r="G178" s="11" t="str">
        <f>IF(OR(F178&lt;DashBoard!$D$9,C178="end"),"True Up To Savage Value","Expense")</f>
        <v>True Up To Savage Value</v>
      </c>
      <c r="H178" s="4"/>
      <c r="I178" s="4"/>
    </row>
    <row r="179" spans="1:9" x14ac:dyDescent="0.3">
      <c r="A179" s="18" t="str">
        <f t="shared" si="15"/>
        <v/>
      </c>
      <c r="B179" s="7" t="str">
        <f t="shared" si="13"/>
        <v/>
      </c>
      <c r="C179" s="7" t="str">
        <f>IF(C178=DashBoard!$D$14,"end",IF(C178="end","end",C178+1))</f>
        <v>end</v>
      </c>
      <c r="D179" s="8" t="str">
        <f t="shared" si="12"/>
        <v/>
      </c>
      <c r="E179" s="9" t="str">
        <f>IF(C179="end","",IF(DashBoard!$C$15="Straight Line",SLN(DashBoard!$D$8,DashBoard!$D$9,DashBoard!$D$14),IF(DashBoard!$C$15="Accelerated Double Declining",DDB(DashBoard!$D$8,DashBoard!$D$9,DashBoard!$D$14,C179),IF(DashBoard!$C$15="Sum of Years",SYD(DashBoard!$D$8,DashBoard!$D$9,DashBoard!$D$14,C179)))))</f>
        <v/>
      </c>
      <c r="F179" s="10" t="str">
        <f t="shared" si="14"/>
        <v/>
      </c>
      <c r="G179" s="11" t="str">
        <f>IF(OR(F179&lt;DashBoard!$D$9,C179="end"),"True Up To Savage Value","Expense")</f>
        <v>True Up To Savage Value</v>
      </c>
      <c r="H179" s="4"/>
      <c r="I179" s="4"/>
    </row>
    <row r="180" spans="1:9" x14ac:dyDescent="0.3">
      <c r="A180" s="18" t="str">
        <f t="shared" si="15"/>
        <v/>
      </c>
      <c r="B180" s="7" t="str">
        <f t="shared" si="13"/>
        <v/>
      </c>
      <c r="C180" s="7" t="str">
        <f>IF(C179=DashBoard!$D$14,"end",IF(C179="end","end",C179+1))</f>
        <v>end</v>
      </c>
      <c r="D180" s="8" t="str">
        <f t="shared" si="12"/>
        <v/>
      </c>
      <c r="E180" s="9" t="str">
        <f>IF(C180="end","",IF(DashBoard!$C$15="Straight Line",SLN(DashBoard!$D$8,DashBoard!$D$9,DashBoard!$D$14),IF(DashBoard!$C$15="Accelerated Double Declining",DDB(DashBoard!$D$8,DashBoard!$D$9,DashBoard!$D$14,C180),IF(DashBoard!$C$15="Sum of Years",SYD(DashBoard!$D$8,DashBoard!$D$9,DashBoard!$D$14,C180)))))</f>
        <v/>
      </c>
      <c r="F180" s="10" t="str">
        <f t="shared" si="14"/>
        <v/>
      </c>
      <c r="G180" s="11" t="str">
        <f>IF(OR(F180&lt;DashBoard!$D$9,C180="end"),"True Up To Savage Value","Expense")</f>
        <v>True Up To Savage Value</v>
      </c>
      <c r="H180" s="4"/>
      <c r="I180" s="4"/>
    </row>
    <row r="181" spans="1:9" x14ac:dyDescent="0.3">
      <c r="A181" s="18" t="str">
        <f t="shared" si="15"/>
        <v/>
      </c>
      <c r="B181" s="7" t="str">
        <f t="shared" si="13"/>
        <v/>
      </c>
      <c r="C181" s="7" t="str">
        <f>IF(C180=DashBoard!$D$14,"end",IF(C180="end","end",C180+1))</f>
        <v>end</v>
      </c>
      <c r="D181" s="8" t="str">
        <f t="shared" si="12"/>
        <v/>
      </c>
      <c r="E181" s="9" t="str">
        <f>IF(C181="end","",IF(DashBoard!$C$15="Straight Line",SLN(DashBoard!$D$8,DashBoard!$D$9,DashBoard!$D$14),IF(DashBoard!$C$15="Accelerated Double Declining",DDB(DashBoard!$D$8,DashBoard!$D$9,DashBoard!$D$14,C181),IF(DashBoard!$C$15="Sum of Years",SYD(DashBoard!$D$8,DashBoard!$D$9,DashBoard!$D$14,C181)))))</f>
        <v/>
      </c>
      <c r="F181" s="10" t="str">
        <f t="shared" si="14"/>
        <v/>
      </c>
      <c r="G181" s="11" t="str">
        <f>IF(OR(F181&lt;DashBoard!$D$9,C181="end"),"True Up To Savage Value","Expense")</f>
        <v>True Up To Savage Value</v>
      </c>
      <c r="H181" s="4"/>
      <c r="I181" s="4"/>
    </row>
    <row r="182" spans="1:9" x14ac:dyDescent="0.3">
      <c r="A182" s="18" t="str">
        <f t="shared" si="15"/>
        <v/>
      </c>
      <c r="B182" s="7" t="str">
        <f t="shared" si="13"/>
        <v/>
      </c>
      <c r="C182" s="7" t="str">
        <f>IF(C181=DashBoard!$D$14,"end",IF(C181="end","end",C181+1))</f>
        <v>end</v>
      </c>
      <c r="D182" s="8" t="str">
        <f t="shared" si="12"/>
        <v/>
      </c>
      <c r="E182" s="9" t="str">
        <f>IF(C182="end","",IF(DashBoard!$C$15="Straight Line",SLN(DashBoard!$D$8,DashBoard!$D$9,DashBoard!$D$14),IF(DashBoard!$C$15="Accelerated Double Declining",DDB(DashBoard!$D$8,DashBoard!$D$9,DashBoard!$D$14,C182),IF(DashBoard!$C$15="Sum of Years",SYD(DashBoard!$D$8,DashBoard!$D$9,DashBoard!$D$14,C182)))))</f>
        <v/>
      </c>
      <c r="F182" s="10" t="str">
        <f t="shared" si="14"/>
        <v/>
      </c>
      <c r="G182" s="11" t="str">
        <f>IF(OR(F182&lt;DashBoard!$D$9,C182="end"),"True Up To Savage Value","Expense")</f>
        <v>True Up To Savage Value</v>
      </c>
      <c r="H182" s="4"/>
      <c r="I182" s="4"/>
    </row>
    <row r="183" spans="1:9" x14ac:dyDescent="0.3">
      <c r="A183" s="18" t="str">
        <f t="shared" si="15"/>
        <v/>
      </c>
      <c r="B183" s="7" t="str">
        <f t="shared" si="13"/>
        <v/>
      </c>
      <c r="C183" s="7" t="str">
        <f>IF(C182=DashBoard!$D$14,"end",IF(C182="end","end",C182+1))</f>
        <v>end</v>
      </c>
      <c r="D183" s="8" t="str">
        <f t="shared" si="12"/>
        <v/>
      </c>
      <c r="E183" s="9" t="str">
        <f>IF(C183="end","",IF(DashBoard!$C$15="Straight Line",SLN(DashBoard!$D$8,DashBoard!$D$9,DashBoard!$D$14),IF(DashBoard!$C$15="Accelerated Double Declining",DDB(DashBoard!$D$8,DashBoard!$D$9,DashBoard!$D$14,C183),IF(DashBoard!$C$15="Sum of Years",SYD(DashBoard!$D$8,DashBoard!$D$9,DashBoard!$D$14,C183)))))</f>
        <v/>
      </c>
      <c r="F183" s="10" t="str">
        <f t="shared" si="14"/>
        <v/>
      </c>
      <c r="G183" s="11" t="str">
        <f>IF(OR(F183&lt;DashBoard!$D$9,C183="end"),"True Up To Savage Value","Expense")</f>
        <v>True Up To Savage Value</v>
      </c>
      <c r="H183" s="4"/>
      <c r="I183" s="4"/>
    </row>
    <row r="184" spans="1:9" x14ac:dyDescent="0.3">
      <c r="A184" s="18" t="str">
        <f t="shared" si="15"/>
        <v/>
      </c>
      <c r="B184" s="7" t="str">
        <f t="shared" si="13"/>
        <v/>
      </c>
      <c r="C184" s="7" t="str">
        <f>IF(C183=DashBoard!$D$14,"end",IF(C183="end","end",C183+1))</f>
        <v>end</v>
      </c>
      <c r="D184" s="8" t="str">
        <f t="shared" si="12"/>
        <v/>
      </c>
      <c r="E184" s="9" t="str">
        <f>IF(C184="end","",IF(DashBoard!$C$15="Straight Line",SLN(DashBoard!$D$8,DashBoard!$D$9,DashBoard!$D$14),IF(DashBoard!$C$15="Accelerated Double Declining",DDB(DashBoard!$D$8,DashBoard!$D$9,DashBoard!$D$14,C184),IF(DashBoard!$C$15="Sum of Years",SYD(DashBoard!$D$8,DashBoard!$D$9,DashBoard!$D$14,C184)))))</f>
        <v/>
      </c>
      <c r="F184" s="10" t="str">
        <f t="shared" si="14"/>
        <v/>
      </c>
      <c r="G184" s="11" t="str">
        <f>IF(OR(F184&lt;DashBoard!$D$9,C184="end"),"True Up To Savage Value","Expense")</f>
        <v>True Up To Savage Value</v>
      </c>
      <c r="H184" s="4"/>
      <c r="I184" s="4"/>
    </row>
    <row r="185" spans="1:9" x14ac:dyDescent="0.3">
      <c r="A185" s="18" t="str">
        <f t="shared" si="15"/>
        <v/>
      </c>
      <c r="B185" s="7" t="str">
        <f t="shared" si="13"/>
        <v/>
      </c>
      <c r="C185" s="7" t="str">
        <f>IF(C184=DashBoard!$D$14,"end",IF(C184="end","end",C184+1))</f>
        <v>end</v>
      </c>
      <c r="D185" s="8" t="str">
        <f t="shared" si="12"/>
        <v/>
      </c>
      <c r="E185" s="9" t="str">
        <f>IF(C185="end","",IF(DashBoard!$C$15="Straight Line",SLN(DashBoard!$D$8,DashBoard!$D$9,DashBoard!$D$14),IF(DashBoard!$C$15="Accelerated Double Declining",DDB(DashBoard!$D$8,DashBoard!$D$9,DashBoard!$D$14,C185),IF(DashBoard!$C$15="Sum of Years",SYD(DashBoard!$D$8,DashBoard!$D$9,DashBoard!$D$14,C185)))))</f>
        <v/>
      </c>
      <c r="F185" s="10" t="str">
        <f t="shared" si="14"/>
        <v/>
      </c>
      <c r="G185" s="11" t="str">
        <f>IF(OR(F185&lt;DashBoard!$D$9,C185="end"),"True Up To Savage Value","Expense")</f>
        <v>True Up To Savage Value</v>
      </c>
      <c r="H185" s="4"/>
      <c r="I185" s="4"/>
    </row>
    <row r="186" spans="1:9" x14ac:dyDescent="0.3">
      <c r="A186" s="18" t="str">
        <f t="shared" si="15"/>
        <v/>
      </c>
      <c r="B186" s="7" t="str">
        <f t="shared" si="13"/>
        <v/>
      </c>
      <c r="C186" s="7" t="str">
        <f>IF(C185=DashBoard!$D$14,"end",IF(C185="end","end",C185+1))</f>
        <v>end</v>
      </c>
      <c r="D186" s="8" t="str">
        <f t="shared" si="12"/>
        <v/>
      </c>
      <c r="E186" s="9" t="str">
        <f>IF(C186="end","",IF(DashBoard!$C$15="Straight Line",SLN(DashBoard!$D$8,DashBoard!$D$9,DashBoard!$D$14),IF(DashBoard!$C$15="Accelerated Double Declining",DDB(DashBoard!$D$8,DashBoard!$D$9,DashBoard!$D$14,C186),IF(DashBoard!$C$15="Sum of Years",SYD(DashBoard!$D$8,DashBoard!$D$9,DashBoard!$D$14,C186)))))</f>
        <v/>
      </c>
      <c r="F186" s="10" t="str">
        <f t="shared" si="14"/>
        <v/>
      </c>
      <c r="G186" s="11" t="str">
        <f>IF(OR(F186&lt;DashBoard!$D$9,C186="end"),"True Up To Savage Value","Expense")</f>
        <v>True Up To Savage Value</v>
      </c>
      <c r="H186" s="4"/>
      <c r="I186" s="4"/>
    </row>
    <row r="187" spans="1:9" x14ac:dyDescent="0.3">
      <c r="A187" s="18" t="str">
        <f t="shared" si="15"/>
        <v/>
      </c>
      <c r="B187" s="7" t="str">
        <f t="shared" si="13"/>
        <v/>
      </c>
      <c r="C187" s="7" t="str">
        <f>IF(C186=DashBoard!$D$14,"end",IF(C186="end","end",C186+1))</f>
        <v>end</v>
      </c>
      <c r="D187" s="8" t="str">
        <f t="shared" si="12"/>
        <v/>
      </c>
      <c r="E187" s="9" t="str">
        <f>IF(C187="end","",IF(DashBoard!$C$15="Straight Line",SLN(DashBoard!$D$8,DashBoard!$D$9,DashBoard!$D$14),IF(DashBoard!$C$15="Accelerated Double Declining",DDB(DashBoard!$D$8,DashBoard!$D$9,DashBoard!$D$14,C187),IF(DashBoard!$C$15="Sum of Years",SYD(DashBoard!$D$8,DashBoard!$D$9,DashBoard!$D$14,C187)))))</f>
        <v/>
      </c>
      <c r="F187" s="10" t="str">
        <f t="shared" si="14"/>
        <v/>
      </c>
      <c r="G187" s="11" t="str">
        <f>IF(OR(F187&lt;DashBoard!$D$9,C187="end"),"True Up To Savage Value","Expense")</f>
        <v>True Up To Savage Value</v>
      </c>
      <c r="H187" s="4"/>
      <c r="I187" s="4"/>
    </row>
    <row r="188" spans="1:9" x14ac:dyDescent="0.3">
      <c r="A188" s="18" t="str">
        <f t="shared" si="15"/>
        <v/>
      </c>
      <c r="B188" s="7" t="str">
        <f t="shared" si="13"/>
        <v/>
      </c>
      <c r="C188" s="7" t="str">
        <f>IF(C187=DashBoard!$D$14,"end",IF(C187="end","end",C187+1))</f>
        <v>end</v>
      </c>
      <c r="D188" s="8" t="str">
        <f t="shared" si="12"/>
        <v/>
      </c>
      <c r="E188" s="9" t="str">
        <f>IF(C188="end","",IF(DashBoard!$C$15="Straight Line",SLN(DashBoard!$D$8,DashBoard!$D$9,DashBoard!$D$14),IF(DashBoard!$C$15="Accelerated Double Declining",DDB(DashBoard!$D$8,DashBoard!$D$9,DashBoard!$D$14,C188),IF(DashBoard!$C$15="Sum of Years",SYD(DashBoard!$D$8,DashBoard!$D$9,DashBoard!$D$14,C188)))))</f>
        <v/>
      </c>
      <c r="F188" s="10" t="str">
        <f t="shared" si="14"/>
        <v/>
      </c>
      <c r="G188" s="11" t="str">
        <f>IF(OR(F188&lt;DashBoard!$D$9,C188="end"),"True Up To Savage Value","Expense")</f>
        <v>True Up To Savage Value</v>
      </c>
      <c r="H188" s="4"/>
      <c r="I188" s="4"/>
    </row>
    <row r="189" spans="1:9" x14ac:dyDescent="0.3">
      <c r="A189" s="18" t="str">
        <f t="shared" si="15"/>
        <v/>
      </c>
      <c r="B189" s="7" t="str">
        <f t="shared" si="13"/>
        <v/>
      </c>
      <c r="C189" s="7" t="str">
        <f>IF(C188=DashBoard!$D$14,"end",IF(C188="end","end",C188+1))</f>
        <v>end</v>
      </c>
      <c r="D189" s="8" t="str">
        <f t="shared" si="12"/>
        <v/>
      </c>
      <c r="E189" s="9" t="str">
        <f>IF(C189="end","",IF(DashBoard!$C$15="Straight Line",SLN(DashBoard!$D$8,DashBoard!$D$9,DashBoard!$D$14),IF(DashBoard!$C$15="Accelerated Double Declining",DDB(DashBoard!$D$8,DashBoard!$D$9,DashBoard!$D$14,C189),IF(DashBoard!$C$15="Sum of Years",SYD(DashBoard!$D$8,DashBoard!$D$9,DashBoard!$D$14,C189)))))</f>
        <v/>
      </c>
      <c r="F189" s="10" t="str">
        <f t="shared" si="14"/>
        <v/>
      </c>
      <c r="G189" s="11" t="str">
        <f>IF(OR(F189&lt;DashBoard!$D$9,C189="end"),"True Up To Savage Value","Expense")</f>
        <v>True Up To Savage Value</v>
      </c>
      <c r="H189" s="4"/>
      <c r="I189" s="4"/>
    </row>
    <row r="190" spans="1:9" x14ac:dyDescent="0.3">
      <c r="A190" s="18" t="str">
        <f t="shared" si="15"/>
        <v/>
      </c>
      <c r="B190" s="7" t="str">
        <f t="shared" si="13"/>
        <v/>
      </c>
      <c r="C190" s="7" t="str">
        <f>IF(C189=DashBoard!$D$14,"end",IF(C189="end","end",C189+1))</f>
        <v>end</v>
      </c>
      <c r="D190" s="8" t="str">
        <f t="shared" si="12"/>
        <v/>
      </c>
      <c r="E190" s="9" t="str">
        <f>IF(C190="end","",IF(DashBoard!$C$15="Straight Line",SLN(DashBoard!$D$8,DashBoard!$D$9,DashBoard!$D$14),IF(DashBoard!$C$15="Accelerated Double Declining",DDB(DashBoard!$D$8,DashBoard!$D$9,DashBoard!$D$14,C190),IF(DashBoard!$C$15="Sum of Years",SYD(DashBoard!$D$8,DashBoard!$D$9,DashBoard!$D$14,C190)))))</f>
        <v/>
      </c>
      <c r="F190" s="10" t="str">
        <f t="shared" si="14"/>
        <v/>
      </c>
      <c r="G190" s="11" t="str">
        <f>IF(OR(F190&lt;DashBoard!$D$9,C190="end"),"True Up To Savage Value","Expense")</f>
        <v>True Up To Savage Value</v>
      </c>
      <c r="H190" s="4"/>
      <c r="I190" s="4"/>
    </row>
    <row r="191" spans="1:9" x14ac:dyDescent="0.3">
      <c r="A191" s="18" t="str">
        <f t="shared" si="15"/>
        <v/>
      </c>
      <c r="B191" s="7" t="str">
        <f t="shared" si="13"/>
        <v/>
      </c>
      <c r="C191" s="7" t="str">
        <f>IF(C190=DashBoard!$D$14,"end",IF(C190="end","end",C190+1))</f>
        <v>end</v>
      </c>
      <c r="D191" s="8" t="str">
        <f t="shared" si="12"/>
        <v/>
      </c>
      <c r="E191" s="9" t="str">
        <f>IF(C191="end","",IF(DashBoard!$C$15="Straight Line",SLN(DashBoard!$D$8,DashBoard!$D$9,DashBoard!$D$14),IF(DashBoard!$C$15="Accelerated Double Declining",DDB(DashBoard!$D$8,DashBoard!$D$9,DashBoard!$D$14,C191),IF(DashBoard!$C$15="Sum of Years",SYD(DashBoard!$D$8,DashBoard!$D$9,DashBoard!$D$14,C191)))))</f>
        <v/>
      </c>
      <c r="F191" s="10" t="str">
        <f t="shared" si="14"/>
        <v/>
      </c>
      <c r="G191" s="11" t="str">
        <f>IF(OR(F191&lt;DashBoard!$D$9,C191="end"),"True Up To Savage Value","Expense")</f>
        <v>True Up To Savage Value</v>
      </c>
      <c r="H191" s="4"/>
      <c r="I191" s="4"/>
    </row>
    <row r="192" spans="1:9" x14ac:dyDescent="0.3">
      <c r="A192" s="18" t="str">
        <f t="shared" si="15"/>
        <v/>
      </c>
      <c r="B192" s="7" t="str">
        <f t="shared" si="13"/>
        <v/>
      </c>
      <c r="C192" s="7" t="str">
        <f>IF(C191=DashBoard!$D$14,"end",IF(C191="end","end",C191+1))</f>
        <v>end</v>
      </c>
      <c r="D192" s="8" t="str">
        <f t="shared" si="12"/>
        <v/>
      </c>
      <c r="E192" s="9" t="str">
        <f>IF(C192="end","",IF(DashBoard!$C$15="Straight Line",SLN(DashBoard!$D$8,DashBoard!$D$9,DashBoard!$D$14),IF(DashBoard!$C$15="Accelerated Double Declining",DDB(DashBoard!$D$8,DashBoard!$D$9,DashBoard!$D$14,C192),IF(DashBoard!$C$15="Sum of Years",SYD(DashBoard!$D$8,DashBoard!$D$9,DashBoard!$D$14,C192)))))</f>
        <v/>
      </c>
      <c r="F192" s="10" t="str">
        <f t="shared" si="14"/>
        <v/>
      </c>
      <c r="G192" s="11" t="str">
        <f>IF(OR(F192&lt;DashBoard!$D$9,C192="end"),"True Up To Savage Value","Expense")</f>
        <v>True Up To Savage Value</v>
      </c>
      <c r="H192" s="4"/>
      <c r="I192" s="4"/>
    </row>
    <row r="193" spans="1:9" x14ac:dyDescent="0.3">
      <c r="A193" s="18" t="str">
        <f t="shared" si="15"/>
        <v/>
      </c>
      <c r="B193" s="7" t="str">
        <f t="shared" si="13"/>
        <v/>
      </c>
      <c r="C193" s="7" t="str">
        <f>IF(C192=DashBoard!$D$14,"end",IF(C192="end","end",C192+1))</f>
        <v>end</v>
      </c>
      <c r="D193" s="8" t="str">
        <f t="shared" ref="D193:D196" si="16">IF(C193="end","",EOMONTH(D192,1))</f>
        <v/>
      </c>
      <c r="E193" s="9" t="str">
        <f>IF(C193="end","",IF(DashBoard!$C$15="Straight Line",SLN(DashBoard!$D$8,DashBoard!$D$9,DashBoard!$D$14),IF(DashBoard!$C$15="Accelerated Double Declining",DDB(DashBoard!$D$8,DashBoard!$D$9,DashBoard!$D$14,C193),IF(DashBoard!$C$15="Sum of Years",SYD(DashBoard!$D$8,DashBoard!$D$9,DashBoard!$D$14,C193)))))</f>
        <v/>
      </c>
      <c r="F193" s="10" t="str">
        <f t="shared" si="14"/>
        <v/>
      </c>
      <c r="G193" s="11" t="str">
        <f>IF(OR(F193&lt;DashBoard!$D$9,C193="end"),"True Up To Savage Value","Expense")</f>
        <v>True Up To Savage Value</v>
      </c>
      <c r="H193" s="4"/>
      <c r="I193" s="4"/>
    </row>
    <row r="194" spans="1:9" x14ac:dyDescent="0.3">
      <c r="A194" s="18" t="str">
        <f t="shared" si="15"/>
        <v/>
      </c>
      <c r="B194" s="7" t="str">
        <f t="shared" si="13"/>
        <v/>
      </c>
      <c r="C194" s="7" t="str">
        <f>IF(C193=DashBoard!$D$14,"end",IF(C193="end","end",C193+1))</f>
        <v>end</v>
      </c>
      <c r="D194" s="8" t="str">
        <f t="shared" si="16"/>
        <v/>
      </c>
      <c r="E194" s="9" t="str">
        <f>IF(C194="end","",IF(DashBoard!$C$15="Straight Line",SLN(DashBoard!$D$8,DashBoard!$D$9,DashBoard!$D$14),IF(DashBoard!$C$15="Accelerated Double Declining",DDB(DashBoard!$D$8,DashBoard!$D$9,DashBoard!$D$14,C194),IF(DashBoard!$C$15="Sum of Years",SYD(DashBoard!$D$8,DashBoard!$D$9,DashBoard!$D$14,C194)))))</f>
        <v/>
      </c>
      <c r="F194" s="10" t="str">
        <f t="shared" si="14"/>
        <v/>
      </c>
      <c r="G194" s="11" t="str">
        <f>IF(OR(F194&lt;DashBoard!$D$9,C194="end"),"True Up To Savage Value","Expense")</f>
        <v>True Up To Savage Value</v>
      </c>
      <c r="H194" s="4"/>
      <c r="I194" s="4"/>
    </row>
    <row r="195" spans="1:9" x14ac:dyDescent="0.3">
      <c r="A195" s="18" t="str">
        <f t="shared" si="15"/>
        <v/>
      </c>
      <c r="B195" s="7" t="str">
        <f t="shared" si="13"/>
        <v/>
      </c>
      <c r="C195" s="7" t="str">
        <f>IF(C194=DashBoard!$D$14,"end",IF(C194="end","end",C194+1))</f>
        <v>end</v>
      </c>
      <c r="D195" s="8" t="str">
        <f t="shared" si="16"/>
        <v/>
      </c>
      <c r="E195" s="9" t="str">
        <f>IF(C195="end","",IF(DashBoard!$C$15="Straight Line",SLN(DashBoard!$D$8,DashBoard!$D$9,DashBoard!$D$14),IF(DashBoard!$C$15="Accelerated Double Declining",DDB(DashBoard!$D$8,DashBoard!$D$9,DashBoard!$D$14,C195),IF(DashBoard!$C$15="Sum of Years",SYD(DashBoard!$D$8,DashBoard!$D$9,DashBoard!$D$14,C195)))))</f>
        <v/>
      </c>
      <c r="F195" s="10" t="str">
        <f t="shared" si="14"/>
        <v/>
      </c>
      <c r="G195" s="11" t="str">
        <f>IF(OR(F195&lt;DashBoard!$D$9,C195="end"),"True Up To Savage Value","Expense")</f>
        <v>True Up To Savage Value</v>
      </c>
      <c r="H195" s="4"/>
      <c r="I195" s="4"/>
    </row>
    <row r="196" spans="1:9" x14ac:dyDescent="0.3">
      <c r="A196" s="18" t="str">
        <f t="shared" si="15"/>
        <v/>
      </c>
      <c r="B196" s="7" t="str">
        <f t="shared" ref="B196:B259" si="17">IF(C196="end","",YEAR(D196))</f>
        <v/>
      </c>
      <c r="C196" s="7" t="str">
        <f>IF(C195=DashBoard!$D$14,"end",IF(C195="end","end",C195+1))</f>
        <v>end</v>
      </c>
      <c r="D196" s="8" t="str">
        <f t="shared" si="16"/>
        <v/>
      </c>
      <c r="E196" s="9" t="str">
        <f>IF(C196="end","",IF(DashBoard!$C$15="Straight Line",SLN(DashBoard!$D$8,DashBoard!$D$9,DashBoard!$D$14),IF(DashBoard!$C$15="Accelerated Double Declining",DDB(DashBoard!$D$8,DashBoard!$D$9,DashBoard!$D$14,C196),IF(DashBoard!$C$15="Sum of Years",SYD(DashBoard!$D$8,DashBoard!$D$9,DashBoard!$D$14,C196)))))</f>
        <v/>
      </c>
      <c r="F196" s="10" t="str">
        <f t="shared" ref="F196:F259" si="18">IF(C196="end","",F195-E196)</f>
        <v/>
      </c>
      <c r="G196" s="11" t="str">
        <f>IF(OR(F196&lt;DashBoard!$D$9,C196="end"),"True Up To Savage Value","Expense")</f>
        <v>True Up To Savage Value</v>
      </c>
      <c r="H196" s="4"/>
      <c r="I196" s="4"/>
    </row>
    <row r="197" spans="1:9" x14ac:dyDescent="0.3">
      <c r="A197" s="18" t="str">
        <f t="shared" ref="A197:A260" si="19">IFERROR(IF(B197=B196,E197+A196,E197),"")</f>
        <v/>
      </c>
      <c r="B197" s="7" t="str">
        <f t="shared" si="17"/>
        <v/>
      </c>
      <c r="C197" s="7" t="str">
        <f>IF(C196=DashBoard!$D$14,"end",IF(C196="end","end",C196+1))</f>
        <v>end</v>
      </c>
      <c r="D197" s="8" t="str">
        <f t="shared" ref="D197:D260" si="20">IF(C197="end","",EOMONTH(D196,1))</f>
        <v/>
      </c>
      <c r="E197" s="9" t="str">
        <f>IF(C197="end","",IF(DashBoard!$C$15="Straight Line",SLN(DashBoard!$D$8,DashBoard!$D$9,DashBoard!$D$14),IF(DashBoard!$C$15="Accelerated Double Declining",DDB(DashBoard!$D$8,DashBoard!$D$9,DashBoard!$D$14,C197),IF(DashBoard!$C$15="Sum of Years",SYD(DashBoard!$D$8,DashBoard!$D$9,DashBoard!$D$14,C197)))))</f>
        <v/>
      </c>
      <c r="F197" s="10" t="str">
        <f t="shared" si="18"/>
        <v/>
      </c>
      <c r="G197" s="11" t="str">
        <f>IF(OR(F197&lt;DashBoard!$D$9,C197="end"),"True Up To Savage Value","Expense")</f>
        <v>True Up To Savage Value</v>
      </c>
      <c r="H197" s="4"/>
      <c r="I197" s="4"/>
    </row>
    <row r="198" spans="1:9" x14ac:dyDescent="0.3">
      <c r="A198" s="18" t="str">
        <f t="shared" si="19"/>
        <v/>
      </c>
      <c r="B198" s="7" t="str">
        <f t="shared" si="17"/>
        <v/>
      </c>
      <c r="C198" s="7" t="str">
        <f>IF(C197=DashBoard!$D$14,"end",IF(C197="end","end",C197+1))</f>
        <v>end</v>
      </c>
      <c r="D198" s="8" t="str">
        <f t="shared" si="20"/>
        <v/>
      </c>
      <c r="E198" s="9" t="str">
        <f>IF(C198="end","",IF(DashBoard!$C$15="Straight Line",SLN(DashBoard!$D$8,DashBoard!$D$9,DashBoard!$D$14),IF(DashBoard!$C$15="Accelerated Double Declining",DDB(DashBoard!$D$8,DashBoard!$D$9,DashBoard!$D$14,C198),IF(DashBoard!$C$15="Sum of Years",SYD(DashBoard!$D$8,DashBoard!$D$9,DashBoard!$D$14,C198)))))</f>
        <v/>
      </c>
      <c r="F198" s="10" t="str">
        <f t="shared" si="18"/>
        <v/>
      </c>
      <c r="G198" s="11" t="str">
        <f>IF(OR(F198&lt;DashBoard!$D$9,C198="end"),"True Up To Savage Value","Expense")</f>
        <v>True Up To Savage Value</v>
      </c>
      <c r="H198" s="4"/>
      <c r="I198" s="4"/>
    </row>
    <row r="199" spans="1:9" x14ac:dyDescent="0.3">
      <c r="A199" s="18" t="str">
        <f t="shared" si="19"/>
        <v/>
      </c>
      <c r="B199" s="7" t="str">
        <f t="shared" si="17"/>
        <v/>
      </c>
      <c r="C199" s="7" t="str">
        <f>IF(C198=DashBoard!$D$14,"end",IF(C198="end","end",C198+1))</f>
        <v>end</v>
      </c>
      <c r="D199" s="8" t="str">
        <f t="shared" si="20"/>
        <v/>
      </c>
      <c r="E199" s="9" t="str">
        <f>IF(C199="end","",IF(DashBoard!$C$15="Straight Line",SLN(DashBoard!$D$8,DashBoard!$D$9,DashBoard!$D$14),IF(DashBoard!$C$15="Accelerated Double Declining",DDB(DashBoard!$D$8,DashBoard!$D$9,DashBoard!$D$14,C199),IF(DashBoard!$C$15="Sum of Years",SYD(DashBoard!$D$8,DashBoard!$D$9,DashBoard!$D$14,C199)))))</f>
        <v/>
      </c>
      <c r="F199" s="10" t="str">
        <f t="shared" si="18"/>
        <v/>
      </c>
      <c r="G199" s="11" t="str">
        <f>IF(OR(F199&lt;DashBoard!$D$9,C199="end"),"True Up To Savage Value","Expense")</f>
        <v>True Up To Savage Value</v>
      </c>
      <c r="H199" s="4"/>
      <c r="I199" s="4"/>
    </row>
    <row r="200" spans="1:9" x14ac:dyDescent="0.3">
      <c r="A200" s="18" t="str">
        <f t="shared" si="19"/>
        <v/>
      </c>
      <c r="B200" s="7" t="str">
        <f t="shared" si="17"/>
        <v/>
      </c>
      <c r="C200" s="7" t="str">
        <f>IF(C199=DashBoard!$D$14,"end",IF(C199="end","end",C199+1))</f>
        <v>end</v>
      </c>
      <c r="D200" s="8" t="str">
        <f t="shared" si="20"/>
        <v/>
      </c>
      <c r="E200" s="9" t="str">
        <f>IF(C200="end","",IF(DashBoard!$C$15="Straight Line",SLN(DashBoard!$D$8,DashBoard!$D$9,DashBoard!$D$14),IF(DashBoard!$C$15="Accelerated Double Declining",DDB(DashBoard!$D$8,DashBoard!$D$9,DashBoard!$D$14,C200),IF(DashBoard!$C$15="Sum of Years",SYD(DashBoard!$D$8,DashBoard!$D$9,DashBoard!$D$14,C200)))))</f>
        <v/>
      </c>
      <c r="F200" s="10" t="str">
        <f t="shared" si="18"/>
        <v/>
      </c>
      <c r="G200" s="11" t="str">
        <f>IF(OR(F200&lt;DashBoard!$D$9,C200="end"),"True Up To Savage Value","Expense")</f>
        <v>True Up To Savage Value</v>
      </c>
      <c r="H200" s="4"/>
      <c r="I200" s="4"/>
    </row>
    <row r="201" spans="1:9" x14ac:dyDescent="0.3">
      <c r="A201" s="18" t="str">
        <f t="shared" si="19"/>
        <v/>
      </c>
      <c r="B201" s="7" t="str">
        <f t="shared" si="17"/>
        <v/>
      </c>
      <c r="C201" s="7" t="str">
        <f>IF(C200=DashBoard!$D$14,"end",IF(C200="end","end",C200+1))</f>
        <v>end</v>
      </c>
      <c r="D201" s="8" t="str">
        <f t="shared" si="20"/>
        <v/>
      </c>
      <c r="E201" s="9" t="str">
        <f>IF(C201="end","",IF(DashBoard!$C$15="Straight Line",SLN(DashBoard!$D$8,DashBoard!$D$9,DashBoard!$D$14),IF(DashBoard!$C$15="Accelerated Double Declining",DDB(DashBoard!$D$8,DashBoard!$D$9,DashBoard!$D$14,C201),IF(DashBoard!$C$15="Sum of Years",SYD(DashBoard!$D$8,DashBoard!$D$9,DashBoard!$D$14,C201)))))</f>
        <v/>
      </c>
      <c r="F201" s="10" t="str">
        <f t="shared" si="18"/>
        <v/>
      </c>
      <c r="G201" s="11" t="str">
        <f>IF(OR(F201&lt;DashBoard!$D$9,C201="end"),"True Up To Savage Value","Expense")</f>
        <v>True Up To Savage Value</v>
      </c>
      <c r="H201" s="4"/>
      <c r="I201" s="4"/>
    </row>
    <row r="202" spans="1:9" x14ac:dyDescent="0.3">
      <c r="A202" s="18" t="str">
        <f t="shared" si="19"/>
        <v/>
      </c>
      <c r="B202" s="7" t="str">
        <f t="shared" si="17"/>
        <v/>
      </c>
      <c r="C202" s="7" t="str">
        <f>IF(C201=DashBoard!$D$14,"end",IF(C201="end","end",C201+1))</f>
        <v>end</v>
      </c>
      <c r="D202" s="8" t="str">
        <f t="shared" si="20"/>
        <v/>
      </c>
      <c r="E202" s="9" t="str">
        <f>IF(C202="end","",IF(DashBoard!$C$15="Straight Line",SLN(DashBoard!$D$8,DashBoard!$D$9,DashBoard!$D$14),IF(DashBoard!$C$15="Accelerated Double Declining",DDB(DashBoard!$D$8,DashBoard!$D$9,DashBoard!$D$14,C202),IF(DashBoard!$C$15="Sum of Years",SYD(DashBoard!$D$8,DashBoard!$D$9,DashBoard!$D$14,C202)))))</f>
        <v/>
      </c>
      <c r="F202" s="10" t="str">
        <f t="shared" si="18"/>
        <v/>
      </c>
      <c r="G202" s="11" t="str">
        <f>IF(OR(F202&lt;DashBoard!$D$9,C202="end"),"True Up To Savage Value","Expense")</f>
        <v>True Up To Savage Value</v>
      </c>
      <c r="H202" s="4"/>
      <c r="I202" s="4"/>
    </row>
    <row r="203" spans="1:9" x14ac:dyDescent="0.3">
      <c r="A203" s="18" t="str">
        <f t="shared" si="19"/>
        <v/>
      </c>
      <c r="B203" s="7" t="str">
        <f t="shared" si="17"/>
        <v/>
      </c>
      <c r="C203" s="7" t="str">
        <f>IF(C202=DashBoard!$D$14,"end",IF(C202="end","end",C202+1))</f>
        <v>end</v>
      </c>
      <c r="D203" s="8" t="str">
        <f t="shared" si="20"/>
        <v/>
      </c>
      <c r="E203" s="9" t="str">
        <f>IF(C203="end","",IF(DashBoard!$C$15="Straight Line",SLN(DashBoard!$D$8,DashBoard!$D$9,DashBoard!$D$14),IF(DashBoard!$C$15="Accelerated Double Declining",DDB(DashBoard!$D$8,DashBoard!$D$9,DashBoard!$D$14,C203),IF(DashBoard!$C$15="Sum of Years",SYD(DashBoard!$D$8,DashBoard!$D$9,DashBoard!$D$14,C203)))))</f>
        <v/>
      </c>
      <c r="F203" s="10" t="str">
        <f t="shared" si="18"/>
        <v/>
      </c>
      <c r="G203" s="11" t="str">
        <f>IF(OR(F203&lt;DashBoard!$D$9,C203="end"),"True Up To Savage Value","Expense")</f>
        <v>True Up To Savage Value</v>
      </c>
      <c r="H203" s="4"/>
      <c r="I203" s="4"/>
    </row>
    <row r="204" spans="1:9" x14ac:dyDescent="0.3">
      <c r="A204" s="18" t="str">
        <f t="shared" si="19"/>
        <v/>
      </c>
      <c r="B204" s="7" t="str">
        <f t="shared" si="17"/>
        <v/>
      </c>
      <c r="C204" s="7" t="str">
        <f>IF(C203=DashBoard!$D$14,"end",IF(C203="end","end",C203+1))</f>
        <v>end</v>
      </c>
      <c r="D204" s="8" t="str">
        <f t="shared" si="20"/>
        <v/>
      </c>
      <c r="E204" s="9" t="str">
        <f>IF(C204="end","",IF(DashBoard!$C$15="Straight Line",SLN(DashBoard!$D$8,DashBoard!$D$9,DashBoard!$D$14),IF(DashBoard!$C$15="Accelerated Double Declining",DDB(DashBoard!$D$8,DashBoard!$D$9,DashBoard!$D$14,C204),IF(DashBoard!$C$15="Sum of Years",SYD(DashBoard!$D$8,DashBoard!$D$9,DashBoard!$D$14,C204)))))</f>
        <v/>
      </c>
      <c r="F204" s="10" t="str">
        <f t="shared" si="18"/>
        <v/>
      </c>
      <c r="G204" s="11" t="str">
        <f>IF(OR(F204&lt;DashBoard!$D$9,C204="end"),"True Up To Savage Value","Expense")</f>
        <v>True Up To Savage Value</v>
      </c>
      <c r="H204" s="4"/>
      <c r="I204" s="4"/>
    </row>
    <row r="205" spans="1:9" x14ac:dyDescent="0.3">
      <c r="A205" s="18" t="str">
        <f t="shared" si="19"/>
        <v/>
      </c>
      <c r="B205" s="7" t="str">
        <f t="shared" si="17"/>
        <v/>
      </c>
      <c r="C205" s="7" t="str">
        <f>IF(C204=DashBoard!$D$14,"end",IF(C204="end","end",C204+1))</f>
        <v>end</v>
      </c>
      <c r="D205" s="8" t="str">
        <f t="shared" si="20"/>
        <v/>
      </c>
      <c r="E205" s="9" t="str">
        <f>IF(C205="end","",IF(DashBoard!$C$15="Straight Line",SLN(DashBoard!$D$8,DashBoard!$D$9,DashBoard!$D$14),IF(DashBoard!$C$15="Accelerated Double Declining",DDB(DashBoard!$D$8,DashBoard!$D$9,DashBoard!$D$14,C205),IF(DashBoard!$C$15="Sum of Years",SYD(DashBoard!$D$8,DashBoard!$D$9,DashBoard!$D$14,C205)))))</f>
        <v/>
      </c>
      <c r="F205" s="10" t="str">
        <f t="shared" si="18"/>
        <v/>
      </c>
      <c r="G205" s="11" t="str">
        <f>IF(OR(F205&lt;DashBoard!$D$9,C205="end"),"True Up To Savage Value","Expense")</f>
        <v>True Up To Savage Value</v>
      </c>
      <c r="H205" s="4"/>
      <c r="I205" s="4"/>
    </row>
    <row r="206" spans="1:9" x14ac:dyDescent="0.3">
      <c r="A206" s="18" t="str">
        <f t="shared" si="19"/>
        <v/>
      </c>
      <c r="B206" s="7" t="str">
        <f t="shared" si="17"/>
        <v/>
      </c>
      <c r="C206" s="7" t="str">
        <f>IF(C205=DashBoard!$D$14,"end",IF(C205="end","end",C205+1))</f>
        <v>end</v>
      </c>
      <c r="D206" s="8" t="str">
        <f t="shared" si="20"/>
        <v/>
      </c>
      <c r="E206" s="9" t="str">
        <f>IF(C206="end","",IF(DashBoard!$C$15="Straight Line",SLN(DashBoard!$D$8,DashBoard!$D$9,DashBoard!$D$14),IF(DashBoard!$C$15="Accelerated Double Declining",DDB(DashBoard!$D$8,DashBoard!$D$9,DashBoard!$D$14,C206),IF(DashBoard!$C$15="Sum of Years",SYD(DashBoard!$D$8,DashBoard!$D$9,DashBoard!$D$14,C206)))))</f>
        <v/>
      </c>
      <c r="F206" s="10" t="str">
        <f t="shared" si="18"/>
        <v/>
      </c>
      <c r="G206" s="11" t="str">
        <f>IF(OR(F206&lt;DashBoard!$D$9,C206="end"),"True Up To Savage Value","Expense")</f>
        <v>True Up To Savage Value</v>
      </c>
      <c r="H206" s="4"/>
      <c r="I206" s="4"/>
    </row>
    <row r="207" spans="1:9" x14ac:dyDescent="0.3">
      <c r="A207" s="18" t="str">
        <f t="shared" si="19"/>
        <v/>
      </c>
      <c r="B207" s="7" t="str">
        <f t="shared" si="17"/>
        <v/>
      </c>
      <c r="C207" s="7" t="str">
        <f>IF(C206=DashBoard!$D$14,"end",IF(C206="end","end",C206+1))</f>
        <v>end</v>
      </c>
      <c r="D207" s="8" t="str">
        <f t="shared" si="20"/>
        <v/>
      </c>
      <c r="E207" s="9" t="str">
        <f>IF(C207="end","",IF(DashBoard!$C$15="Straight Line",SLN(DashBoard!$D$8,DashBoard!$D$9,DashBoard!$D$14),IF(DashBoard!$C$15="Accelerated Double Declining",DDB(DashBoard!$D$8,DashBoard!$D$9,DashBoard!$D$14,C207),IF(DashBoard!$C$15="Sum of Years",SYD(DashBoard!$D$8,DashBoard!$D$9,DashBoard!$D$14,C207)))))</f>
        <v/>
      </c>
      <c r="F207" s="10" t="str">
        <f t="shared" si="18"/>
        <v/>
      </c>
      <c r="G207" s="11" t="str">
        <f>IF(OR(F207&lt;DashBoard!$D$9,C207="end"),"True Up To Savage Value","Expense")</f>
        <v>True Up To Savage Value</v>
      </c>
      <c r="H207" s="4"/>
      <c r="I207" s="4"/>
    </row>
    <row r="208" spans="1:9" x14ac:dyDescent="0.3">
      <c r="A208" s="18" t="str">
        <f t="shared" si="19"/>
        <v/>
      </c>
      <c r="B208" s="7" t="str">
        <f t="shared" si="17"/>
        <v/>
      </c>
      <c r="C208" s="7" t="str">
        <f>IF(C207=DashBoard!$D$14,"end",IF(C207="end","end",C207+1))</f>
        <v>end</v>
      </c>
      <c r="D208" s="8" t="str">
        <f t="shared" si="20"/>
        <v/>
      </c>
      <c r="E208" s="9" t="str">
        <f>IF(C208="end","",IF(DashBoard!$C$15="Straight Line",SLN(DashBoard!$D$8,DashBoard!$D$9,DashBoard!$D$14),IF(DashBoard!$C$15="Accelerated Double Declining",DDB(DashBoard!$D$8,DashBoard!$D$9,DashBoard!$D$14,C208),IF(DashBoard!$C$15="Sum of Years",SYD(DashBoard!$D$8,DashBoard!$D$9,DashBoard!$D$14,C208)))))</f>
        <v/>
      </c>
      <c r="F208" s="10" t="str">
        <f t="shared" si="18"/>
        <v/>
      </c>
      <c r="G208" s="11" t="str">
        <f>IF(OR(F208&lt;DashBoard!$D$9,C208="end"),"True Up To Savage Value","Expense")</f>
        <v>True Up To Savage Value</v>
      </c>
      <c r="H208" s="4"/>
      <c r="I208" s="4"/>
    </row>
    <row r="209" spans="1:9" x14ac:dyDescent="0.3">
      <c r="A209" s="18" t="str">
        <f t="shared" si="19"/>
        <v/>
      </c>
      <c r="B209" s="7" t="str">
        <f t="shared" si="17"/>
        <v/>
      </c>
      <c r="C209" s="7" t="str">
        <f>IF(C208=DashBoard!$D$14,"end",IF(C208="end","end",C208+1))</f>
        <v>end</v>
      </c>
      <c r="D209" s="8" t="str">
        <f t="shared" si="20"/>
        <v/>
      </c>
      <c r="E209" s="9" t="str">
        <f>IF(C209="end","",IF(DashBoard!$C$15="Straight Line",SLN(DashBoard!$D$8,DashBoard!$D$9,DashBoard!$D$14),IF(DashBoard!$C$15="Accelerated Double Declining",DDB(DashBoard!$D$8,DashBoard!$D$9,DashBoard!$D$14,C209),IF(DashBoard!$C$15="Sum of Years",SYD(DashBoard!$D$8,DashBoard!$D$9,DashBoard!$D$14,C209)))))</f>
        <v/>
      </c>
      <c r="F209" s="10" t="str">
        <f t="shared" si="18"/>
        <v/>
      </c>
      <c r="G209" s="11" t="str">
        <f>IF(OR(F209&lt;DashBoard!$D$9,C209="end"),"True Up To Savage Value","Expense")</f>
        <v>True Up To Savage Value</v>
      </c>
      <c r="H209" s="4"/>
      <c r="I209" s="4"/>
    </row>
    <row r="210" spans="1:9" x14ac:dyDescent="0.3">
      <c r="A210" s="18" t="str">
        <f t="shared" si="19"/>
        <v/>
      </c>
      <c r="B210" s="7" t="str">
        <f t="shared" si="17"/>
        <v/>
      </c>
      <c r="C210" s="7" t="str">
        <f>IF(C209=DashBoard!$D$14,"end",IF(C209="end","end",C209+1))</f>
        <v>end</v>
      </c>
      <c r="D210" s="8" t="str">
        <f t="shared" si="20"/>
        <v/>
      </c>
      <c r="E210" s="9" t="str">
        <f>IF(C210="end","",IF(DashBoard!$C$15="Straight Line",SLN(DashBoard!$D$8,DashBoard!$D$9,DashBoard!$D$14),IF(DashBoard!$C$15="Accelerated Double Declining",DDB(DashBoard!$D$8,DashBoard!$D$9,DashBoard!$D$14,C210),IF(DashBoard!$C$15="Sum of Years",SYD(DashBoard!$D$8,DashBoard!$D$9,DashBoard!$D$14,C210)))))</f>
        <v/>
      </c>
      <c r="F210" s="10" t="str">
        <f t="shared" si="18"/>
        <v/>
      </c>
      <c r="G210" s="11" t="str">
        <f>IF(OR(F210&lt;DashBoard!$D$9,C210="end"),"True Up To Savage Value","Expense")</f>
        <v>True Up To Savage Value</v>
      </c>
      <c r="H210" s="4"/>
      <c r="I210" s="4"/>
    </row>
    <row r="211" spans="1:9" x14ac:dyDescent="0.3">
      <c r="A211" s="18" t="str">
        <f t="shared" si="19"/>
        <v/>
      </c>
      <c r="B211" s="7" t="str">
        <f t="shared" si="17"/>
        <v/>
      </c>
      <c r="C211" s="7" t="str">
        <f>IF(C210=DashBoard!$D$14,"end",IF(C210="end","end",C210+1))</f>
        <v>end</v>
      </c>
      <c r="D211" s="8" t="str">
        <f t="shared" si="20"/>
        <v/>
      </c>
      <c r="E211" s="9" t="str">
        <f>IF(C211="end","",IF(DashBoard!$C$15="Straight Line",SLN(DashBoard!$D$8,DashBoard!$D$9,DashBoard!$D$14),IF(DashBoard!$C$15="Accelerated Double Declining",DDB(DashBoard!$D$8,DashBoard!$D$9,DashBoard!$D$14,C211),IF(DashBoard!$C$15="Sum of Years",SYD(DashBoard!$D$8,DashBoard!$D$9,DashBoard!$D$14,C211)))))</f>
        <v/>
      </c>
      <c r="F211" s="10" t="str">
        <f t="shared" si="18"/>
        <v/>
      </c>
      <c r="G211" s="11" t="str">
        <f>IF(OR(F211&lt;DashBoard!$D$9,C211="end"),"True Up To Savage Value","Expense")</f>
        <v>True Up To Savage Value</v>
      </c>
      <c r="H211" s="4"/>
      <c r="I211" s="4"/>
    </row>
    <row r="212" spans="1:9" x14ac:dyDescent="0.3">
      <c r="A212" s="18" t="str">
        <f t="shared" si="19"/>
        <v/>
      </c>
      <c r="B212" s="7" t="str">
        <f t="shared" si="17"/>
        <v/>
      </c>
      <c r="C212" s="7" t="str">
        <f>IF(C211=DashBoard!$D$14,"end",IF(C211="end","end",C211+1))</f>
        <v>end</v>
      </c>
      <c r="D212" s="8" t="str">
        <f t="shared" si="20"/>
        <v/>
      </c>
      <c r="E212" s="9" t="str">
        <f>IF(C212="end","",IF(DashBoard!$C$15="Straight Line",SLN(DashBoard!$D$8,DashBoard!$D$9,DashBoard!$D$14),IF(DashBoard!$C$15="Accelerated Double Declining",DDB(DashBoard!$D$8,DashBoard!$D$9,DashBoard!$D$14,C212),IF(DashBoard!$C$15="Sum of Years",SYD(DashBoard!$D$8,DashBoard!$D$9,DashBoard!$D$14,C212)))))</f>
        <v/>
      </c>
      <c r="F212" s="10" t="str">
        <f t="shared" si="18"/>
        <v/>
      </c>
      <c r="G212" s="11" t="str">
        <f>IF(OR(F212&lt;DashBoard!$D$9,C212="end"),"True Up To Savage Value","Expense")</f>
        <v>True Up To Savage Value</v>
      </c>
      <c r="H212" s="4"/>
      <c r="I212" s="4"/>
    </row>
    <row r="213" spans="1:9" x14ac:dyDescent="0.3">
      <c r="A213" s="18" t="str">
        <f t="shared" si="19"/>
        <v/>
      </c>
      <c r="B213" s="7" t="str">
        <f t="shared" si="17"/>
        <v/>
      </c>
      <c r="C213" s="7" t="str">
        <f>IF(C212=DashBoard!$D$14,"end",IF(C212="end","end",C212+1))</f>
        <v>end</v>
      </c>
      <c r="D213" s="8" t="str">
        <f t="shared" si="20"/>
        <v/>
      </c>
      <c r="E213" s="9" t="str">
        <f>IF(C213="end","",IF(DashBoard!$C$15="Straight Line",SLN(DashBoard!$D$8,DashBoard!$D$9,DashBoard!$D$14),IF(DashBoard!$C$15="Accelerated Double Declining",DDB(DashBoard!$D$8,DashBoard!$D$9,DashBoard!$D$14,C213),IF(DashBoard!$C$15="Sum of Years",SYD(DashBoard!$D$8,DashBoard!$D$9,DashBoard!$D$14,C213)))))</f>
        <v/>
      </c>
      <c r="F213" s="10" t="str">
        <f t="shared" si="18"/>
        <v/>
      </c>
      <c r="G213" s="11" t="str">
        <f>IF(OR(F213&lt;DashBoard!$D$9,C213="end"),"True Up To Savage Value","Expense")</f>
        <v>True Up To Savage Value</v>
      </c>
      <c r="H213" s="4"/>
      <c r="I213" s="4"/>
    </row>
    <row r="214" spans="1:9" x14ac:dyDescent="0.3">
      <c r="A214" s="18" t="str">
        <f t="shared" si="19"/>
        <v/>
      </c>
      <c r="B214" s="7" t="str">
        <f t="shared" si="17"/>
        <v/>
      </c>
      <c r="C214" s="7" t="str">
        <f>IF(C213=DashBoard!$D$14,"end",IF(C213="end","end",C213+1))</f>
        <v>end</v>
      </c>
      <c r="D214" s="8" t="str">
        <f t="shared" si="20"/>
        <v/>
      </c>
      <c r="E214" s="9" t="str">
        <f>IF(C214="end","",IF(DashBoard!$C$15="Straight Line",SLN(DashBoard!$D$8,DashBoard!$D$9,DashBoard!$D$14),IF(DashBoard!$C$15="Accelerated Double Declining",DDB(DashBoard!$D$8,DashBoard!$D$9,DashBoard!$D$14,C214),IF(DashBoard!$C$15="Sum of Years",SYD(DashBoard!$D$8,DashBoard!$D$9,DashBoard!$D$14,C214)))))</f>
        <v/>
      </c>
      <c r="F214" s="10" t="str">
        <f t="shared" si="18"/>
        <v/>
      </c>
      <c r="G214" s="11" t="str">
        <f>IF(OR(F214&lt;DashBoard!$D$9,C214="end"),"True Up To Savage Value","Expense")</f>
        <v>True Up To Savage Value</v>
      </c>
      <c r="H214" s="4"/>
      <c r="I214" s="4"/>
    </row>
    <row r="215" spans="1:9" x14ac:dyDescent="0.3">
      <c r="A215" s="18" t="str">
        <f t="shared" si="19"/>
        <v/>
      </c>
      <c r="B215" s="7" t="str">
        <f t="shared" si="17"/>
        <v/>
      </c>
      <c r="C215" s="7" t="str">
        <f>IF(C214=DashBoard!$D$14,"end",IF(C214="end","end",C214+1))</f>
        <v>end</v>
      </c>
      <c r="D215" s="8" t="str">
        <f t="shared" si="20"/>
        <v/>
      </c>
      <c r="E215" s="9" t="str">
        <f>IF(C215="end","",IF(DashBoard!$C$15="Straight Line",SLN(DashBoard!$D$8,DashBoard!$D$9,DashBoard!$D$14),IF(DashBoard!$C$15="Accelerated Double Declining",DDB(DashBoard!$D$8,DashBoard!$D$9,DashBoard!$D$14,C215),IF(DashBoard!$C$15="Sum of Years",SYD(DashBoard!$D$8,DashBoard!$D$9,DashBoard!$D$14,C215)))))</f>
        <v/>
      </c>
      <c r="F215" s="10" t="str">
        <f t="shared" si="18"/>
        <v/>
      </c>
      <c r="G215" s="11" t="str">
        <f>IF(OR(F215&lt;DashBoard!$D$9,C215="end"),"True Up To Savage Value","Expense")</f>
        <v>True Up To Savage Value</v>
      </c>
      <c r="H215" s="4"/>
      <c r="I215" s="4"/>
    </row>
    <row r="216" spans="1:9" x14ac:dyDescent="0.3">
      <c r="A216" s="18" t="str">
        <f t="shared" si="19"/>
        <v/>
      </c>
      <c r="B216" s="7" t="str">
        <f t="shared" si="17"/>
        <v/>
      </c>
      <c r="C216" s="7" t="str">
        <f>IF(C215=DashBoard!$D$14,"end",IF(C215="end","end",C215+1))</f>
        <v>end</v>
      </c>
      <c r="D216" s="8" t="str">
        <f t="shared" si="20"/>
        <v/>
      </c>
      <c r="E216" s="9" t="str">
        <f>IF(C216="end","",IF(DashBoard!$C$15="Straight Line",SLN(DashBoard!$D$8,DashBoard!$D$9,DashBoard!$D$14),IF(DashBoard!$C$15="Accelerated Double Declining",DDB(DashBoard!$D$8,DashBoard!$D$9,DashBoard!$D$14,C216),IF(DashBoard!$C$15="Sum of Years",SYD(DashBoard!$D$8,DashBoard!$D$9,DashBoard!$D$14,C216)))))</f>
        <v/>
      </c>
      <c r="F216" s="10" t="str">
        <f t="shared" si="18"/>
        <v/>
      </c>
      <c r="G216" s="11" t="str">
        <f>IF(OR(F216&lt;DashBoard!$D$9,C216="end"),"True Up To Savage Value","Expense")</f>
        <v>True Up To Savage Value</v>
      </c>
      <c r="H216" s="4"/>
      <c r="I216" s="4"/>
    </row>
    <row r="217" spans="1:9" x14ac:dyDescent="0.3">
      <c r="A217" s="18" t="str">
        <f t="shared" si="19"/>
        <v/>
      </c>
      <c r="B217" s="7" t="str">
        <f t="shared" si="17"/>
        <v/>
      </c>
      <c r="C217" s="7" t="str">
        <f>IF(C216=DashBoard!$D$14,"end",IF(C216="end","end",C216+1))</f>
        <v>end</v>
      </c>
      <c r="D217" s="8" t="str">
        <f t="shared" si="20"/>
        <v/>
      </c>
      <c r="E217" s="9" t="str">
        <f>IF(C217="end","",IF(DashBoard!$C$15="Straight Line",SLN(DashBoard!$D$8,DashBoard!$D$9,DashBoard!$D$14),IF(DashBoard!$C$15="Accelerated Double Declining",DDB(DashBoard!$D$8,DashBoard!$D$9,DashBoard!$D$14,C217),IF(DashBoard!$C$15="Sum of Years",SYD(DashBoard!$D$8,DashBoard!$D$9,DashBoard!$D$14,C217)))))</f>
        <v/>
      </c>
      <c r="F217" s="10" t="str">
        <f t="shared" si="18"/>
        <v/>
      </c>
      <c r="G217" s="11" t="str">
        <f>IF(OR(F217&lt;DashBoard!$D$9,C217="end"),"True Up To Savage Value","Expense")</f>
        <v>True Up To Savage Value</v>
      </c>
      <c r="H217" s="4"/>
      <c r="I217" s="4"/>
    </row>
    <row r="218" spans="1:9" x14ac:dyDescent="0.3">
      <c r="A218" s="18" t="str">
        <f t="shared" si="19"/>
        <v/>
      </c>
      <c r="B218" s="7" t="str">
        <f t="shared" si="17"/>
        <v/>
      </c>
      <c r="C218" s="7" t="str">
        <f>IF(C217=DashBoard!$D$14,"end",IF(C217="end","end",C217+1))</f>
        <v>end</v>
      </c>
      <c r="D218" s="8" t="str">
        <f t="shared" si="20"/>
        <v/>
      </c>
      <c r="E218" s="9" t="str">
        <f>IF(C218="end","",IF(DashBoard!$C$15="Straight Line",SLN(DashBoard!$D$8,DashBoard!$D$9,DashBoard!$D$14),IF(DashBoard!$C$15="Accelerated Double Declining",DDB(DashBoard!$D$8,DashBoard!$D$9,DashBoard!$D$14,C218),IF(DashBoard!$C$15="Sum of Years",SYD(DashBoard!$D$8,DashBoard!$D$9,DashBoard!$D$14,C218)))))</f>
        <v/>
      </c>
      <c r="F218" s="10" t="str">
        <f t="shared" si="18"/>
        <v/>
      </c>
      <c r="G218" s="11" t="str">
        <f>IF(OR(F218&lt;DashBoard!$D$9,C218="end"),"True Up To Savage Value","Expense")</f>
        <v>True Up To Savage Value</v>
      </c>
      <c r="H218" s="4"/>
      <c r="I218" s="4"/>
    </row>
    <row r="219" spans="1:9" x14ac:dyDescent="0.3">
      <c r="A219" s="18" t="str">
        <f t="shared" si="19"/>
        <v/>
      </c>
      <c r="B219" s="7" t="str">
        <f t="shared" si="17"/>
        <v/>
      </c>
      <c r="C219" s="7" t="str">
        <f>IF(C218=DashBoard!$D$14,"end",IF(C218="end","end",C218+1))</f>
        <v>end</v>
      </c>
      <c r="D219" s="8" t="str">
        <f t="shared" si="20"/>
        <v/>
      </c>
      <c r="E219" s="9" t="str">
        <f>IF(C219="end","",IF(DashBoard!$C$15="Straight Line",SLN(DashBoard!$D$8,DashBoard!$D$9,DashBoard!$D$14),IF(DashBoard!$C$15="Accelerated Double Declining",DDB(DashBoard!$D$8,DashBoard!$D$9,DashBoard!$D$14,C219),IF(DashBoard!$C$15="Sum of Years",SYD(DashBoard!$D$8,DashBoard!$D$9,DashBoard!$D$14,C219)))))</f>
        <v/>
      </c>
      <c r="F219" s="10" t="str">
        <f t="shared" si="18"/>
        <v/>
      </c>
      <c r="G219" s="11" t="str">
        <f>IF(OR(F219&lt;DashBoard!$D$9,C219="end"),"True Up To Savage Value","Expense")</f>
        <v>True Up To Savage Value</v>
      </c>
      <c r="H219" s="4"/>
      <c r="I219" s="4"/>
    </row>
    <row r="220" spans="1:9" x14ac:dyDescent="0.3">
      <c r="A220" s="18" t="str">
        <f t="shared" si="19"/>
        <v/>
      </c>
      <c r="B220" s="7" t="str">
        <f t="shared" si="17"/>
        <v/>
      </c>
      <c r="C220" s="7" t="str">
        <f>IF(C219=DashBoard!$D$14,"end",IF(C219="end","end",C219+1))</f>
        <v>end</v>
      </c>
      <c r="D220" s="8" t="str">
        <f t="shared" si="20"/>
        <v/>
      </c>
      <c r="E220" s="9" t="str">
        <f>IF(C220="end","",IF(DashBoard!$C$15="Straight Line",SLN(DashBoard!$D$8,DashBoard!$D$9,DashBoard!$D$14),IF(DashBoard!$C$15="Accelerated Double Declining",DDB(DashBoard!$D$8,DashBoard!$D$9,DashBoard!$D$14,C220),IF(DashBoard!$C$15="Sum of Years",SYD(DashBoard!$D$8,DashBoard!$D$9,DashBoard!$D$14,C220)))))</f>
        <v/>
      </c>
      <c r="F220" s="10" t="str">
        <f t="shared" si="18"/>
        <v/>
      </c>
      <c r="G220" s="11" t="str">
        <f>IF(OR(F220&lt;DashBoard!$D$9,C220="end"),"True Up To Savage Value","Expense")</f>
        <v>True Up To Savage Value</v>
      </c>
      <c r="H220" s="4"/>
      <c r="I220" s="4"/>
    </row>
    <row r="221" spans="1:9" x14ac:dyDescent="0.3">
      <c r="A221" s="18" t="str">
        <f t="shared" si="19"/>
        <v/>
      </c>
      <c r="B221" s="7" t="str">
        <f t="shared" si="17"/>
        <v/>
      </c>
      <c r="C221" s="7" t="str">
        <f>IF(C220=DashBoard!$D$14,"end",IF(C220="end","end",C220+1))</f>
        <v>end</v>
      </c>
      <c r="D221" s="8" t="str">
        <f t="shared" si="20"/>
        <v/>
      </c>
      <c r="E221" s="9" t="str">
        <f>IF(C221="end","",IF(DashBoard!$C$15="Straight Line",SLN(DashBoard!$D$8,DashBoard!$D$9,DashBoard!$D$14),IF(DashBoard!$C$15="Accelerated Double Declining",DDB(DashBoard!$D$8,DashBoard!$D$9,DashBoard!$D$14,C221),IF(DashBoard!$C$15="Sum of Years",SYD(DashBoard!$D$8,DashBoard!$D$9,DashBoard!$D$14,C221)))))</f>
        <v/>
      </c>
      <c r="F221" s="10" t="str">
        <f t="shared" si="18"/>
        <v/>
      </c>
      <c r="G221" s="11" t="str">
        <f>IF(OR(F221&lt;DashBoard!$D$9,C221="end"),"True Up To Savage Value","Expense")</f>
        <v>True Up To Savage Value</v>
      </c>
      <c r="H221" s="4"/>
      <c r="I221" s="4"/>
    </row>
    <row r="222" spans="1:9" x14ac:dyDescent="0.3">
      <c r="A222" s="18" t="str">
        <f t="shared" si="19"/>
        <v/>
      </c>
      <c r="B222" s="7" t="str">
        <f t="shared" si="17"/>
        <v/>
      </c>
      <c r="C222" s="7" t="str">
        <f>IF(C221=DashBoard!$D$14,"end",IF(C221="end","end",C221+1))</f>
        <v>end</v>
      </c>
      <c r="D222" s="8" t="str">
        <f t="shared" si="20"/>
        <v/>
      </c>
      <c r="E222" s="9" t="str">
        <f>IF(C222="end","",IF(DashBoard!$C$15="Straight Line",SLN(DashBoard!$D$8,DashBoard!$D$9,DashBoard!$D$14),IF(DashBoard!$C$15="Accelerated Double Declining",DDB(DashBoard!$D$8,DashBoard!$D$9,DashBoard!$D$14,C222),IF(DashBoard!$C$15="Sum of Years",SYD(DashBoard!$D$8,DashBoard!$D$9,DashBoard!$D$14,C222)))))</f>
        <v/>
      </c>
      <c r="F222" s="10" t="str">
        <f t="shared" si="18"/>
        <v/>
      </c>
      <c r="G222" s="11" t="str">
        <f>IF(OR(F222&lt;DashBoard!$D$9,C222="end"),"True Up To Savage Value","Expense")</f>
        <v>True Up To Savage Value</v>
      </c>
      <c r="H222" s="4"/>
      <c r="I222" s="4"/>
    </row>
    <row r="223" spans="1:9" x14ac:dyDescent="0.3">
      <c r="A223" s="18" t="str">
        <f t="shared" si="19"/>
        <v/>
      </c>
      <c r="B223" s="7" t="str">
        <f t="shared" si="17"/>
        <v/>
      </c>
      <c r="C223" s="7" t="str">
        <f>IF(C222=DashBoard!$D$14,"end",IF(C222="end","end",C222+1))</f>
        <v>end</v>
      </c>
      <c r="D223" s="8" t="str">
        <f t="shared" si="20"/>
        <v/>
      </c>
      <c r="E223" s="9" t="str">
        <f>IF(C223="end","",IF(DashBoard!$C$15="Straight Line",SLN(DashBoard!$D$8,DashBoard!$D$9,DashBoard!$D$14),IF(DashBoard!$C$15="Accelerated Double Declining",DDB(DashBoard!$D$8,DashBoard!$D$9,DashBoard!$D$14,C223),IF(DashBoard!$C$15="Sum of Years",SYD(DashBoard!$D$8,DashBoard!$D$9,DashBoard!$D$14,C223)))))</f>
        <v/>
      </c>
      <c r="F223" s="10" t="str">
        <f t="shared" si="18"/>
        <v/>
      </c>
      <c r="G223" s="11" t="str">
        <f>IF(OR(F223&lt;DashBoard!$D$9,C223="end"),"True Up To Savage Value","Expense")</f>
        <v>True Up To Savage Value</v>
      </c>
      <c r="H223" s="4"/>
      <c r="I223" s="4"/>
    </row>
    <row r="224" spans="1:9" x14ac:dyDescent="0.3">
      <c r="A224" s="18" t="str">
        <f t="shared" si="19"/>
        <v/>
      </c>
      <c r="B224" s="7" t="str">
        <f t="shared" si="17"/>
        <v/>
      </c>
      <c r="C224" s="7" t="str">
        <f>IF(C223=DashBoard!$D$14,"end",IF(C223="end","end",C223+1))</f>
        <v>end</v>
      </c>
      <c r="D224" s="8" t="str">
        <f t="shared" si="20"/>
        <v/>
      </c>
      <c r="E224" s="9" t="str">
        <f>IF(C224="end","",IF(DashBoard!$C$15="Straight Line",SLN(DashBoard!$D$8,DashBoard!$D$9,DashBoard!$D$14),IF(DashBoard!$C$15="Accelerated Double Declining",DDB(DashBoard!$D$8,DashBoard!$D$9,DashBoard!$D$14,C224),IF(DashBoard!$C$15="Sum of Years",SYD(DashBoard!$D$8,DashBoard!$D$9,DashBoard!$D$14,C224)))))</f>
        <v/>
      </c>
      <c r="F224" s="10" t="str">
        <f t="shared" si="18"/>
        <v/>
      </c>
      <c r="G224" s="11" t="str">
        <f>IF(OR(F224&lt;DashBoard!$D$9,C224="end"),"True Up To Savage Value","Expense")</f>
        <v>True Up To Savage Value</v>
      </c>
      <c r="H224" s="4"/>
      <c r="I224" s="4"/>
    </row>
    <row r="225" spans="1:9" x14ac:dyDescent="0.3">
      <c r="A225" s="18" t="str">
        <f t="shared" si="19"/>
        <v/>
      </c>
      <c r="B225" s="7" t="str">
        <f t="shared" si="17"/>
        <v/>
      </c>
      <c r="C225" s="7" t="str">
        <f>IF(C224=DashBoard!$D$14,"end",IF(C224="end","end",C224+1))</f>
        <v>end</v>
      </c>
      <c r="D225" s="8" t="str">
        <f t="shared" si="20"/>
        <v/>
      </c>
      <c r="E225" s="9" t="str">
        <f>IF(C225="end","",IF(DashBoard!$C$15="Straight Line",SLN(DashBoard!$D$8,DashBoard!$D$9,DashBoard!$D$14),IF(DashBoard!$C$15="Accelerated Double Declining",DDB(DashBoard!$D$8,DashBoard!$D$9,DashBoard!$D$14,C225),IF(DashBoard!$C$15="Sum of Years",SYD(DashBoard!$D$8,DashBoard!$D$9,DashBoard!$D$14,C225)))))</f>
        <v/>
      </c>
      <c r="F225" s="10" t="str">
        <f t="shared" si="18"/>
        <v/>
      </c>
      <c r="G225" s="11" t="str">
        <f>IF(OR(F225&lt;DashBoard!$D$9,C225="end"),"True Up To Savage Value","Expense")</f>
        <v>True Up To Savage Value</v>
      </c>
      <c r="H225" s="4"/>
      <c r="I225" s="4"/>
    </row>
    <row r="226" spans="1:9" x14ac:dyDescent="0.3">
      <c r="A226" s="18" t="str">
        <f t="shared" si="19"/>
        <v/>
      </c>
      <c r="B226" s="7" t="str">
        <f t="shared" si="17"/>
        <v/>
      </c>
      <c r="C226" s="7" t="str">
        <f>IF(C225=DashBoard!$D$14,"end",IF(C225="end","end",C225+1))</f>
        <v>end</v>
      </c>
      <c r="D226" s="8" t="str">
        <f t="shared" si="20"/>
        <v/>
      </c>
      <c r="E226" s="9" t="str">
        <f>IF(C226="end","",IF(DashBoard!$C$15="Straight Line",SLN(DashBoard!$D$8,DashBoard!$D$9,DashBoard!$D$14),IF(DashBoard!$C$15="Accelerated Double Declining",DDB(DashBoard!$D$8,DashBoard!$D$9,DashBoard!$D$14,C226),IF(DashBoard!$C$15="Sum of Years",SYD(DashBoard!$D$8,DashBoard!$D$9,DashBoard!$D$14,C226)))))</f>
        <v/>
      </c>
      <c r="F226" s="10" t="str">
        <f t="shared" si="18"/>
        <v/>
      </c>
      <c r="G226" s="11" t="str">
        <f>IF(OR(F226&lt;DashBoard!$D$9,C226="end"),"True Up To Savage Value","Expense")</f>
        <v>True Up To Savage Value</v>
      </c>
      <c r="H226" s="4"/>
      <c r="I226" s="4"/>
    </row>
    <row r="227" spans="1:9" x14ac:dyDescent="0.3">
      <c r="A227" s="18" t="str">
        <f t="shared" si="19"/>
        <v/>
      </c>
      <c r="B227" s="7" t="str">
        <f t="shared" si="17"/>
        <v/>
      </c>
      <c r="C227" s="7" t="str">
        <f>IF(C226=DashBoard!$D$14,"end",IF(C226="end","end",C226+1))</f>
        <v>end</v>
      </c>
      <c r="D227" s="8" t="str">
        <f t="shared" si="20"/>
        <v/>
      </c>
      <c r="E227" s="9" t="str">
        <f>IF(C227="end","",IF(DashBoard!$C$15="Straight Line",SLN(DashBoard!$D$8,DashBoard!$D$9,DashBoard!$D$14),IF(DashBoard!$C$15="Accelerated Double Declining",DDB(DashBoard!$D$8,DashBoard!$D$9,DashBoard!$D$14,C227),IF(DashBoard!$C$15="Sum of Years",SYD(DashBoard!$D$8,DashBoard!$D$9,DashBoard!$D$14,C227)))))</f>
        <v/>
      </c>
      <c r="F227" s="10" t="str">
        <f t="shared" si="18"/>
        <v/>
      </c>
      <c r="G227" s="11" t="str">
        <f>IF(OR(F227&lt;DashBoard!$D$9,C227="end"),"True Up To Savage Value","Expense")</f>
        <v>True Up To Savage Value</v>
      </c>
      <c r="H227" s="4"/>
      <c r="I227" s="4"/>
    </row>
    <row r="228" spans="1:9" x14ac:dyDescent="0.3">
      <c r="A228" s="18" t="str">
        <f t="shared" si="19"/>
        <v/>
      </c>
      <c r="B228" s="7" t="str">
        <f t="shared" si="17"/>
        <v/>
      </c>
      <c r="C228" s="7" t="str">
        <f>IF(C227=DashBoard!$D$14,"end",IF(C227="end","end",C227+1))</f>
        <v>end</v>
      </c>
      <c r="D228" s="8" t="str">
        <f t="shared" si="20"/>
        <v/>
      </c>
      <c r="E228" s="9" t="str">
        <f>IF(C228="end","",IF(DashBoard!$C$15="Straight Line",SLN(DashBoard!$D$8,DashBoard!$D$9,DashBoard!$D$14),IF(DashBoard!$C$15="Accelerated Double Declining",DDB(DashBoard!$D$8,DashBoard!$D$9,DashBoard!$D$14,C228),IF(DashBoard!$C$15="Sum of Years",SYD(DashBoard!$D$8,DashBoard!$D$9,DashBoard!$D$14,C228)))))</f>
        <v/>
      </c>
      <c r="F228" s="10" t="str">
        <f t="shared" si="18"/>
        <v/>
      </c>
      <c r="G228" s="11" t="str">
        <f>IF(OR(F228&lt;DashBoard!$D$9,C228="end"),"True Up To Savage Value","Expense")</f>
        <v>True Up To Savage Value</v>
      </c>
      <c r="H228" s="4"/>
      <c r="I228" s="4"/>
    </row>
    <row r="229" spans="1:9" x14ac:dyDescent="0.3">
      <c r="A229" s="18" t="str">
        <f t="shared" si="19"/>
        <v/>
      </c>
      <c r="B229" s="7" t="str">
        <f t="shared" si="17"/>
        <v/>
      </c>
      <c r="C229" s="7" t="str">
        <f>IF(C228=DashBoard!$D$14,"end",IF(C228="end","end",C228+1))</f>
        <v>end</v>
      </c>
      <c r="D229" s="8" t="str">
        <f t="shared" si="20"/>
        <v/>
      </c>
      <c r="E229" s="9" t="str">
        <f>IF(C229="end","",IF(DashBoard!$C$15="Straight Line",SLN(DashBoard!$D$8,DashBoard!$D$9,DashBoard!$D$14),IF(DashBoard!$C$15="Accelerated Double Declining",DDB(DashBoard!$D$8,DashBoard!$D$9,DashBoard!$D$14,C229),IF(DashBoard!$C$15="Sum of Years",SYD(DashBoard!$D$8,DashBoard!$D$9,DashBoard!$D$14,C229)))))</f>
        <v/>
      </c>
      <c r="F229" s="10" t="str">
        <f t="shared" si="18"/>
        <v/>
      </c>
      <c r="G229" s="11" t="str">
        <f>IF(OR(F229&lt;DashBoard!$D$9,C229="end"),"True Up To Savage Value","Expense")</f>
        <v>True Up To Savage Value</v>
      </c>
      <c r="H229" s="4"/>
      <c r="I229" s="4"/>
    </row>
    <row r="230" spans="1:9" x14ac:dyDescent="0.3">
      <c r="A230" s="18" t="str">
        <f t="shared" si="19"/>
        <v/>
      </c>
      <c r="B230" s="7" t="str">
        <f t="shared" si="17"/>
        <v/>
      </c>
      <c r="C230" s="7" t="str">
        <f>IF(C229=DashBoard!$D$14,"end",IF(C229="end","end",C229+1))</f>
        <v>end</v>
      </c>
      <c r="D230" s="8" t="str">
        <f t="shared" si="20"/>
        <v/>
      </c>
      <c r="E230" s="9" t="str">
        <f>IF(C230="end","",IF(DashBoard!$C$15="Straight Line",SLN(DashBoard!$D$8,DashBoard!$D$9,DashBoard!$D$14),IF(DashBoard!$C$15="Accelerated Double Declining",DDB(DashBoard!$D$8,DashBoard!$D$9,DashBoard!$D$14,C230),IF(DashBoard!$C$15="Sum of Years",SYD(DashBoard!$D$8,DashBoard!$D$9,DashBoard!$D$14,C230)))))</f>
        <v/>
      </c>
      <c r="F230" s="10" t="str">
        <f t="shared" si="18"/>
        <v/>
      </c>
      <c r="G230" s="11" t="str">
        <f>IF(OR(F230&lt;DashBoard!$D$9,C230="end"),"True Up To Savage Value","Expense")</f>
        <v>True Up To Savage Value</v>
      </c>
      <c r="H230" s="4"/>
      <c r="I230" s="4"/>
    </row>
    <row r="231" spans="1:9" x14ac:dyDescent="0.3">
      <c r="A231" s="18" t="str">
        <f t="shared" si="19"/>
        <v/>
      </c>
      <c r="B231" s="7" t="str">
        <f t="shared" si="17"/>
        <v/>
      </c>
      <c r="C231" s="7" t="str">
        <f>IF(C230=DashBoard!$D$14,"end",IF(C230="end","end",C230+1))</f>
        <v>end</v>
      </c>
      <c r="D231" s="8" t="str">
        <f t="shared" si="20"/>
        <v/>
      </c>
      <c r="E231" s="9" t="str">
        <f>IF(C231="end","",IF(DashBoard!$C$15="Straight Line",SLN(DashBoard!$D$8,DashBoard!$D$9,DashBoard!$D$14),IF(DashBoard!$C$15="Accelerated Double Declining",DDB(DashBoard!$D$8,DashBoard!$D$9,DashBoard!$D$14,C231),IF(DashBoard!$C$15="Sum of Years",SYD(DashBoard!$D$8,DashBoard!$D$9,DashBoard!$D$14,C231)))))</f>
        <v/>
      </c>
      <c r="F231" s="10" t="str">
        <f t="shared" si="18"/>
        <v/>
      </c>
      <c r="G231" s="11" t="str">
        <f>IF(OR(F231&lt;DashBoard!$D$9,C231="end"),"True Up To Savage Value","Expense")</f>
        <v>True Up To Savage Value</v>
      </c>
      <c r="H231" s="4"/>
      <c r="I231" s="4"/>
    </row>
    <row r="232" spans="1:9" x14ac:dyDescent="0.3">
      <c r="A232" s="18" t="str">
        <f t="shared" si="19"/>
        <v/>
      </c>
      <c r="B232" s="7" t="str">
        <f t="shared" si="17"/>
        <v/>
      </c>
      <c r="C232" s="7" t="str">
        <f>IF(C231=DashBoard!$D$14,"end",IF(C231="end","end",C231+1))</f>
        <v>end</v>
      </c>
      <c r="D232" s="8" t="str">
        <f t="shared" si="20"/>
        <v/>
      </c>
      <c r="E232" s="9" t="str">
        <f>IF(C232="end","",IF(DashBoard!$C$15="Straight Line",SLN(DashBoard!$D$8,DashBoard!$D$9,DashBoard!$D$14),IF(DashBoard!$C$15="Accelerated Double Declining",DDB(DashBoard!$D$8,DashBoard!$D$9,DashBoard!$D$14,C232),IF(DashBoard!$C$15="Sum of Years",SYD(DashBoard!$D$8,DashBoard!$D$9,DashBoard!$D$14,C232)))))</f>
        <v/>
      </c>
      <c r="F232" s="10" t="str">
        <f t="shared" si="18"/>
        <v/>
      </c>
      <c r="G232" s="11" t="str">
        <f>IF(OR(F232&lt;DashBoard!$D$9,C232="end"),"True Up To Savage Value","Expense")</f>
        <v>True Up To Savage Value</v>
      </c>
      <c r="H232" s="4"/>
      <c r="I232" s="4"/>
    </row>
    <row r="233" spans="1:9" x14ac:dyDescent="0.3">
      <c r="A233" s="18" t="str">
        <f t="shared" si="19"/>
        <v/>
      </c>
      <c r="B233" s="7" t="str">
        <f t="shared" si="17"/>
        <v/>
      </c>
      <c r="C233" s="7" t="str">
        <f>IF(C232=DashBoard!$D$14,"end",IF(C232="end","end",C232+1))</f>
        <v>end</v>
      </c>
      <c r="D233" s="8" t="str">
        <f t="shared" si="20"/>
        <v/>
      </c>
      <c r="E233" s="9" t="str">
        <f>IF(C233="end","",IF(DashBoard!$C$15="Straight Line",SLN(DashBoard!$D$8,DashBoard!$D$9,DashBoard!$D$14),IF(DashBoard!$C$15="Accelerated Double Declining",DDB(DashBoard!$D$8,DashBoard!$D$9,DashBoard!$D$14,C233),IF(DashBoard!$C$15="Sum of Years",SYD(DashBoard!$D$8,DashBoard!$D$9,DashBoard!$D$14,C233)))))</f>
        <v/>
      </c>
      <c r="F233" s="10" t="str">
        <f t="shared" si="18"/>
        <v/>
      </c>
      <c r="G233" s="11" t="str">
        <f>IF(OR(F233&lt;DashBoard!$D$9,C233="end"),"True Up To Savage Value","Expense")</f>
        <v>True Up To Savage Value</v>
      </c>
      <c r="H233" s="4"/>
      <c r="I233" s="4"/>
    </row>
    <row r="234" spans="1:9" x14ac:dyDescent="0.3">
      <c r="A234" s="18" t="str">
        <f t="shared" si="19"/>
        <v/>
      </c>
      <c r="B234" s="7" t="str">
        <f t="shared" si="17"/>
        <v/>
      </c>
      <c r="C234" s="7" t="str">
        <f>IF(C233=DashBoard!$D$14,"end",IF(C233="end","end",C233+1))</f>
        <v>end</v>
      </c>
      <c r="D234" s="8" t="str">
        <f t="shared" si="20"/>
        <v/>
      </c>
      <c r="E234" s="9" t="str">
        <f>IF(C234="end","",IF(DashBoard!$C$15="Straight Line",SLN(DashBoard!$D$8,DashBoard!$D$9,DashBoard!$D$14),IF(DashBoard!$C$15="Accelerated Double Declining",DDB(DashBoard!$D$8,DashBoard!$D$9,DashBoard!$D$14,C234),IF(DashBoard!$C$15="Sum of Years",SYD(DashBoard!$D$8,DashBoard!$D$9,DashBoard!$D$14,C234)))))</f>
        <v/>
      </c>
      <c r="F234" s="10" t="str">
        <f t="shared" si="18"/>
        <v/>
      </c>
      <c r="G234" s="11" t="str">
        <f>IF(OR(F234&lt;DashBoard!$D$9,C234="end"),"True Up To Savage Value","Expense")</f>
        <v>True Up To Savage Value</v>
      </c>
      <c r="H234" s="4"/>
      <c r="I234" s="4"/>
    </row>
    <row r="235" spans="1:9" x14ac:dyDescent="0.3">
      <c r="A235" s="18" t="str">
        <f t="shared" si="19"/>
        <v/>
      </c>
      <c r="B235" s="7" t="str">
        <f t="shared" si="17"/>
        <v/>
      </c>
      <c r="C235" s="7" t="str">
        <f>IF(C234=DashBoard!$D$14,"end",IF(C234="end","end",C234+1))</f>
        <v>end</v>
      </c>
      <c r="D235" s="8" t="str">
        <f t="shared" si="20"/>
        <v/>
      </c>
      <c r="E235" s="9" t="str">
        <f>IF(C235="end","",IF(DashBoard!$C$15="Straight Line",SLN(DashBoard!$D$8,DashBoard!$D$9,DashBoard!$D$14),IF(DashBoard!$C$15="Accelerated Double Declining",DDB(DashBoard!$D$8,DashBoard!$D$9,DashBoard!$D$14,C235),IF(DashBoard!$C$15="Sum of Years",SYD(DashBoard!$D$8,DashBoard!$D$9,DashBoard!$D$14,C235)))))</f>
        <v/>
      </c>
      <c r="F235" s="10" t="str">
        <f t="shared" si="18"/>
        <v/>
      </c>
      <c r="G235" s="11" t="str">
        <f>IF(OR(F235&lt;DashBoard!$D$9,C235="end"),"True Up To Savage Value","Expense")</f>
        <v>True Up To Savage Value</v>
      </c>
      <c r="H235" s="4"/>
      <c r="I235" s="4"/>
    </row>
    <row r="236" spans="1:9" x14ac:dyDescent="0.3">
      <c r="A236" s="18" t="str">
        <f t="shared" si="19"/>
        <v/>
      </c>
      <c r="B236" s="7" t="str">
        <f t="shared" si="17"/>
        <v/>
      </c>
      <c r="C236" s="7" t="str">
        <f>IF(C235=DashBoard!$D$14,"end",IF(C235="end","end",C235+1))</f>
        <v>end</v>
      </c>
      <c r="D236" s="8" t="str">
        <f t="shared" si="20"/>
        <v/>
      </c>
      <c r="E236" s="9" t="str">
        <f>IF(C236="end","",IF(DashBoard!$C$15="Straight Line",SLN(DashBoard!$D$8,DashBoard!$D$9,DashBoard!$D$14),IF(DashBoard!$C$15="Accelerated Double Declining",DDB(DashBoard!$D$8,DashBoard!$D$9,DashBoard!$D$14,C236),IF(DashBoard!$C$15="Sum of Years",SYD(DashBoard!$D$8,DashBoard!$D$9,DashBoard!$D$14,C236)))))</f>
        <v/>
      </c>
      <c r="F236" s="10" t="str">
        <f t="shared" si="18"/>
        <v/>
      </c>
      <c r="G236" s="11" t="str">
        <f>IF(OR(F236&lt;DashBoard!$D$9,C236="end"),"True Up To Savage Value","Expense")</f>
        <v>True Up To Savage Value</v>
      </c>
      <c r="H236" s="4"/>
      <c r="I236" s="4"/>
    </row>
    <row r="237" spans="1:9" x14ac:dyDescent="0.3">
      <c r="A237" s="18" t="str">
        <f t="shared" si="19"/>
        <v/>
      </c>
      <c r="B237" s="7" t="str">
        <f t="shared" si="17"/>
        <v/>
      </c>
      <c r="C237" s="7" t="str">
        <f>IF(C236=DashBoard!$D$14,"end",IF(C236="end","end",C236+1))</f>
        <v>end</v>
      </c>
      <c r="D237" s="8" t="str">
        <f t="shared" si="20"/>
        <v/>
      </c>
      <c r="E237" s="9" t="str">
        <f>IF(C237="end","",IF(DashBoard!$C$15="Straight Line",SLN(DashBoard!$D$8,DashBoard!$D$9,DashBoard!$D$14),IF(DashBoard!$C$15="Accelerated Double Declining",DDB(DashBoard!$D$8,DashBoard!$D$9,DashBoard!$D$14,C237),IF(DashBoard!$C$15="Sum of Years",SYD(DashBoard!$D$8,DashBoard!$D$9,DashBoard!$D$14,C237)))))</f>
        <v/>
      </c>
      <c r="F237" s="10" t="str">
        <f t="shared" si="18"/>
        <v/>
      </c>
      <c r="G237" s="11" t="str">
        <f>IF(OR(F237&lt;DashBoard!$D$9,C237="end"),"True Up To Savage Value","Expense")</f>
        <v>True Up To Savage Value</v>
      </c>
      <c r="H237" s="4"/>
      <c r="I237" s="4"/>
    </row>
    <row r="238" spans="1:9" x14ac:dyDescent="0.3">
      <c r="A238" s="18" t="str">
        <f t="shared" si="19"/>
        <v/>
      </c>
      <c r="B238" s="7" t="str">
        <f t="shared" si="17"/>
        <v/>
      </c>
      <c r="C238" s="7" t="str">
        <f>IF(C237=DashBoard!$D$14,"end",IF(C237="end","end",C237+1))</f>
        <v>end</v>
      </c>
      <c r="D238" s="8" t="str">
        <f t="shared" si="20"/>
        <v/>
      </c>
      <c r="E238" s="9" t="str">
        <f>IF(C238="end","",IF(DashBoard!$C$15="Straight Line",SLN(DashBoard!$D$8,DashBoard!$D$9,DashBoard!$D$14),IF(DashBoard!$C$15="Accelerated Double Declining",DDB(DashBoard!$D$8,DashBoard!$D$9,DashBoard!$D$14,C238),IF(DashBoard!$C$15="Sum of Years",SYD(DashBoard!$D$8,DashBoard!$D$9,DashBoard!$D$14,C238)))))</f>
        <v/>
      </c>
      <c r="F238" s="10" t="str">
        <f t="shared" si="18"/>
        <v/>
      </c>
      <c r="G238" s="11" t="str">
        <f>IF(OR(F238&lt;DashBoard!$D$9,C238="end"),"True Up To Savage Value","Expense")</f>
        <v>True Up To Savage Value</v>
      </c>
      <c r="H238" s="4"/>
      <c r="I238" s="4"/>
    </row>
    <row r="239" spans="1:9" x14ac:dyDescent="0.3">
      <c r="A239" s="18" t="str">
        <f t="shared" si="19"/>
        <v/>
      </c>
      <c r="B239" s="7" t="str">
        <f t="shared" si="17"/>
        <v/>
      </c>
      <c r="C239" s="7" t="str">
        <f>IF(C238=DashBoard!$D$14,"end",IF(C238="end","end",C238+1))</f>
        <v>end</v>
      </c>
      <c r="D239" s="8" t="str">
        <f t="shared" si="20"/>
        <v/>
      </c>
      <c r="E239" s="9" t="str">
        <f>IF(C239="end","",IF(DashBoard!$C$15="Straight Line",SLN(DashBoard!$D$8,DashBoard!$D$9,DashBoard!$D$14),IF(DashBoard!$C$15="Accelerated Double Declining",DDB(DashBoard!$D$8,DashBoard!$D$9,DashBoard!$D$14,C239),IF(DashBoard!$C$15="Sum of Years",SYD(DashBoard!$D$8,DashBoard!$D$9,DashBoard!$D$14,C239)))))</f>
        <v/>
      </c>
      <c r="F239" s="10" t="str">
        <f t="shared" si="18"/>
        <v/>
      </c>
      <c r="G239" s="11" t="str">
        <f>IF(OR(F239&lt;DashBoard!$D$9,C239="end"),"True Up To Savage Value","Expense")</f>
        <v>True Up To Savage Value</v>
      </c>
      <c r="H239" s="4"/>
      <c r="I239" s="4"/>
    </row>
    <row r="240" spans="1:9" x14ac:dyDescent="0.3">
      <c r="A240" s="18" t="str">
        <f t="shared" si="19"/>
        <v/>
      </c>
      <c r="B240" s="7" t="str">
        <f t="shared" si="17"/>
        <v/>
      </c>
      <c r="C240" s="7" t="str">
        <f>IF(C239=DashBoard!$D$14,"end",IF(C239="end","end",C239+1))</f>
        <v>end</v>
      </c>
      <c r="D240" s="8" t="str">
        <f t="shared" si="20"/>
        <v/>
      </c>
      <c r="E240" s="9" t="str">
        <f>IF(C240="end","",IF(DashBoard!$C$15="Straight Line",SLN(DashBoard!$D$8,DashBoard!$D$9,DashBoard!$D$14),IF(DashBoard!$C$15="Accelerated Double Declining",DDB(DashBoard!$D$8,DashBoard!$D$9,DashBoard!$D$14,C240),IF(DashBoard!$C$15="Sum of Years",SYD(DashBoard!$D$8,DashBoard!$D$9,DashBoard!$D$14,C240)))))</f>
        <v/>
      </c>
      <c r="F240" s="10" t="str">
        <f t="shared" si="18"/>
        <v/>
      </c>
      <c r="G240" s="11" t="str">
        <f>IF(OR(F240&lt;DashBoard!$D$9,C240="end"),"True Up To Savage Value","Expense")</f>
        <v>True Up To Savage Value</v>
      </c>
      <c r="H240" s="4"/>
      <c r="I240" s="4"/>
    </row>
    <row r="241" spans="1:9" x14ac:dyDescent="0.3">
      <c r="A241" s="18" t="str">
        <f t="shared" si="19"/>
        <v/>
      </c>
      <c r="B241" s="7" t="str">
        <f t="shared" si="17"/>
        <v/>
      </c>
      <c r="C241" s="7" t="str">
        <f>IF(C240=DashBoard!$D$14,"end",IF(C240="end","end",C240+1))</f>
        <v>end</v>
      </c>
      <c r="D241" s="8" t="str">
        <f t="shared" si="20"/>
        <v/>
      </c>
      <c r="E241" s="9" t="str">
        <f>IF(C241="end","",IF(DashBoard!$C$15="Straight Line",SLN(DashBoard!$D$8,DashBoard!$D$9,DashBoard!$D$14),IF(DashBoard!$C$15="Accelerated Double Declining",DDB(DashBoard!$D$8,DashBoard!$D$9,DashBoard!$D$14,C241),IF(DashBoard!$C$15="Sum of Years",SYD(DashBoard!$D$8,DashBoard!$D$9,DashBoard!$D$14,C241)))))</f>
        <v/>
      </c>
      <c r="F241" s="10" t="str">
        <f t="shared" si="18"/>
        <v/>
      </c>
      <c r="G241" s="11" t="str">
        <f>IF(OR(F241&lt;DashBoard!$D$9,C241="end"),"True Up To Savage Value","Expense")</f>
        <v>True Up To Savage Value</v>
      </c>
      <c r="H241" s="4"/>
      <c r="I241" s="4"/>
    </row>
    <row r="242" spans="1:9" x14ac:dyDescent="0.3">
      <c r="A242" s="18" t="str">
        <f t="shared" si="19"/>
        <v/>
      </c>
      <c r="B242" s="7" t="str">
        <f t="shared" si="17"/>
        <v/>
      </c>
      <c r="C242" s="7" t="str">
        <f>IF(C241=DashBoard!$D$14,"end",IF(C241="end","end",C241+1))</f>
        <v>end</v>
      </c>
      <c r="D242" s="8" t="str">
        <f t="shared" si="20"/>
        <v/>
      </c>
      <c r="E242" s="9" t="str">
        <f>IF(C242="end","",IF(DashBoard!$C$15="Straight Line",SLN(DashBoard!$D$8,DashBoard!$D$9,DashBoard!$D$14),IF(DashBoard!$C$15="Accelerated Double Declining",DDB(DashBoard!$D$8,DashBoard!$D$9,DashBoard!$D$14,C242),IF(DashBoard!$C$15="Sum of Years",SYD(DashBoard!$D$8,DashBoard!$D$9,DashBoard!$D$14,C242)))))</f>
        <v/>
      </c>
      <c r="F242" s="10" t="str">
        <f t="shared" si="18"/>
        <v/>
      </c>
      <c r="G242" s="11" t="str">
        <f>IF(OR(F242&lt;DashBoard!$D$9,C242="end"),"True Up To Savage Value","Expense")</f>
        <v>True Up To Savage Value</v>
      </c>
      <c r="H242" s="4"/>
      <c r="I242" s="4"/>
    </row>
    <row r="243" spans="1:9" x14ac:dyDescent="0.3">
      <c r="A243" s="18" t="str">
        <f t="shared" si="19"/>
        <v/>
      </c>
      <c r="B243" s="7" t="str">
        <f t="shared" si="17"/>
        <v/>
      </c>
      <c r="C243" s="7" t="str">
        <f>IF(C242=DashBoard!$D$14,"end",IF(C242="end","end",C242+1))</f>
        <v>end</v>
      </c>
      <c r="D243" s="8" t="str">
        <f t="shared" si="20"/>
        <v/>
      </c>
      <c r="E243" s="9" t="str">
        <f>IF(C243="end","",IF(DashBoard!$C$15="Straight Line",SLN(DashBoard!$D$8,DashBoard!$D$9,DashBoard!$D$14),IF(DashBoard!$C$15="Accelerated Double Declining",DDB(DashBoard!$D$8,DashBoard!$D$9,DashBoard!$D$14,C243),IF(DashBoard!$C$15="Sum of Years",SYD(DashBoard!$D$8,DashBoard!$D$9,DashBoard!$D$14,C243)))))</f>
        <v/>
      </c>
      <c r="F243" s="10" t="str">
        <f t="shared" si="18"/>
        <v/>
      </c>
      <c r="G243" s="11" t="str">
        <f>IF(OR(F243&lt;DashBoard!$D$9,C243="end"),"True Up To Savage Value","Expense")</f>
        <v>True Up To Savage Value</v>
      </c>
      <c r="H243" s="4"/>
      <c r="I243" s="4"/>
    </row>
    <row r="244" spans="1:9" x14ac:dyDescent="0.3">
      <c r="A244" s="18" t="str">
        <f t="shared" si="19"/>
        <v/>
      </c>
      <c r="B244" s="7" t="str">
        <f t="shared" si="17"/>
        <v/>
      </c>
      <c r="C244" s="7" t="str">
        <f>IF(C243=DashBoard!$D$14,"end",IF(C243="end","end",C243+1))</f>
        <v>end</v>
      </c>
      <c r="D244" s="8" t="str">
        <f t="shared" si="20"/>
        <v/>
      </c>
      <c r="E244" s="9" t="str">
        <f>IF(C244="end","",IF(DashBoard!$C$15="Straight Line",SLN(DashBoard!$D$8,DashBoard!$D$9,DashBoard!$D$14),IF(DashBoard!$C$15="Accelerated Double Declining",DDB(DashBoard!$D$8,DashBoard!$D$9,DashBoard!$D$14,C244),IF(DashBoard!$C$15="Sum of Years",SYD(DashBoard!$D$8,DashBoard!$D$9,DashBoard!$D$14,C244)))))</f>
        <v/>
      </c>
      <c r="F244" s="10" t="str">
        <f t="shared" si="18"/>
        <v/>
      </c>
      <c r="G244" s="11" t="str">
        <f>IF(OR(F244&lt;DashBoard!$D$9,C244="end"),"True Up To Savage Value","Expense")</f>
        <v>True Up To Savage Value</v>
      </c>
      <c r="H244" s="4"/>
      <c r="I244" s="4"/>
    </row>
    <row r="245" spans="1:9" x14ac:dyDescent="0.3">
      <c r="A245" s="18" t="str">
        <f t="shared" si="19"/>
        <v/>
      </c>
      <c r="B245" s="7" t="str">
        <f t="shared" si="17"/>
        <v/>
      </c>
      <c r="C245" s="7" t="str">
        <f>IF(C244=DashBoard!$D$14,"end",IF(C244="end","end",C244+1))</f>
        <v>end</v>
      </c>
      <c r="D245" s="8" t="str">
        <f t="shared" si="20"/>
        <v/>
      </c>
      <c r="E245" s="9" t="str">
        <f>IF(C245="end","",IF(DashBoard!$C$15="Straight Line",SLN(DashBoard!$D$8,DashBoard!$D$9,DashBoard!$D$14),IF(DashBoard!$C$15="Accelerated Double Declining",DDB(DashBoard!$D$8,DashBoard!$D$9,DashBoard!$D$14,C245),IF(DashBoard!$C$15="Sum of Years",SYD(DashBoard!$D$8,DashBoard!$D$9,DashBoard!$D$14,C245)))))</f>
        <v/>
      </c>
      <c r="F245" s="10" t="str">
        <f t="shared" si="18"/>
        <v/>
      </c>
      <c r="G245" s="11" t="str">
        <f>IF(OR(F245&lt;DashBoard!$D$9,C245="end"),"True Up To Savage Value","Expense")</f>
        <v>True Up To Savage Value</v>
      </c>
      <c r="H245" s="4"/>
      <c r="I245" s="4"/>
    </row>
    <row r="246" spans="1:9" x14ac:dyDescent="0.3">
      <c r="A246" s="18" t="str">
        <f t="shared" si="19"/>
        <v/>
      </c>
      <c r="B246" s="7" t="str">
        <f t="shared" si="17"/>
        <v/>
      </c>
      <c r="C246" s="7" t="str">
        <f>IF(C245=DashBoard!$D$14,"end",IF(C245="end","end",C245+1))</f>
        <v>end</v>
      </c>
      <c r="D246" s="8" t="str">
        <f t="shared" si="20"/>
        <v/>
      </c>
      <c r="E246" s="9" t="str">
        <f>IF(C246="end","",IF(DashBoard!$C$15="Straight Line",SLN(DashBoard!$D$8,DashBoard!$D$9,DashBoard!$D$14),IF(DashBoard!$C$15="Accelerated Double Declining",DDB(DashBoard!$D$8,DashBoard!$D$9,DashBoard!$D$14,C246),IF(DashBoard!$C$15="Sum of Years",SYD(DashBoard!$D$8,DashBoard!$D$9,DashBoard!$D$14,C246)))))</f>
        <v/>
      </c>
      <c r="F246" s="10" t="str">
        <f t="shared" si="18"/>
        <v/>
      </c>
      <c r="G246" s="11" t="str">
        <f>IF(OR(F246&lt;DashBoard!$D$9,C246="end"),"True Up To Savage Value","Expense")</f>
        <v>True Up To Savage Value</v>
      </c>
      <c r="H246" s="4"/>
      <c r="I246" s="4"/>
    </row>
    <row r="247" spans="1:9" x14ac:dyDescent="0.3">
      <c r="A247" s="18" t="str">
        <f t="shared" si="19"/>
        <v/>
      </c>
      <c r="B247" s="7" t="str">
        <f t="shared" si="17"/>
        <v/>
      </c>
      <c r="C247" s="7" t="str">
        <f>IF(C246=DashBoard!$D$14,"end",IF(C246="end","end",C246+1))</f>
        <v>end</v>
      </c>
      <c r="D247" s="8" t="str">
        <f t="shared" si="20"/>
        <v/>
      </c>
      <c r="E247" s="9" t="str">
        <f>IF(C247="end","",IF(DashBoard!$C$15="Straight Line",SLN(DashBoard!$D$8,DashBoard!$D$9,DashBoard!$D$14),IF(DashBoard!$C$15="Accelerated Double Declining",DDB(DashBoard!$D$8,DashBoard!$D$9,DashBoard!$D$14,C247),IF(DashBoard!$C$15="Sum of Years",SYD(DashBoard!$D$8,DashBoard!$D$9,DashBoard!$D$14,C247)))))</f>
        <v/>
      </c>
      <c r="F247" s="10" t="str">
        <f t="shared" si="18"/>
        <v/>
      </c>
      <c r="G247" s="11" t="str">
        <f>IF(OR(F247&lt;DashBoard!$D$9,C247="end"),"True Up To Savage Value","Expense")</f>
        <v>True Up To Savage Value</v>
      </c>
      <c r="H247" s="4"/>
      <c r="I247" s="4"/>
    </row>
    <row r="248" spans="1:9" x14ac:dyDescent="0.3">
      <c r="A248" s="18" t="str">
        <f t="shared" si="19"/>
        <v/>
      </c>
      <c r="B248" s="7" t="str">
        <f t="shared" si="17"/>
        <v/>
      </c>
      <c r="C248" s="7" t="str">
        <f>IF(C247=DashBoard!$D$14,"end",IF(C247="end","end",C247+1))</f>
        <v>end</v>
      </c>
      <c r="D248" s="8" t="str">
        <f t="shared" si="20"/>
        <v/>
      </c>
      <c r="E248" s="9" t="str">
        <f>IF(C248="end","",IF(DashBoard!$C$15="Straight Line",SLN(DashBoard!$D$8,DashBoard!$D$9,DashBoard!$D$14),IF(DashBoard!$C$15="Accelerated Double Declining",DDB(DashBoard!$D$8,DashBoard!$D$9,DashBoard!$D$14,C248),IF(DashBoard!$C$15="Sum of Years",SYD(DashBoard!$D$8,DashBoard!$D$9,DashBoard!$D$14,C248)))))</f>
        <v/>
      </c>
      <c r="F248" s="10" t="str">
        <f t="shared" si="18"/>
        <v/>
      </c>
      <c r="G248" s="11" t="str">
        <f>IF(OR(F248&lt;DashBoard!$D$9,C248="end"),"True Up To Savage Value","Expense")</f>
        <v>True Up To Savage Value</v>
      </c>
      <c r="H248" s="4"/>
      <c r="I248" s="4"/>
    </row>
    <row r="249" spans="1:9" x14ac:dyDescent="0.3">
      <c r="A249" s="18" t="str">
        <f t="shared" si="19"/>
        <v/>
      </c>
      <c r="B249" s="7" t="str">
        <f t="shared" si="17"/>
        <v/>
      </c>
      <c r="C249" s="7" t="str">
        <f>IF(C248=DashBoard!$D$14,"end",IF(C248="end","end",C248+1))</f>
        <v>end</v>
      </c>
      <c r="D249" s="8" t="str">
        <f t="shared" si="20"/>
        <v/>
      </c>
      <c r="E249" s="9" t="str">
        <f>IF(C249="end","",IF(DashBoard!$C$15="Straight Line",SLN(DashBoard!$D$8,DashBoard!$D$9,DashBoard!$D$14),IF(DashBoard!$C$15="Accelerated Double Declining",DDB(DashBoard!$D$8,DashBoard!$D$9,DashBoard!$D$14,C249),IF(DashBoard!$C$15="Sum of Years",SYD(DashBoard!$D$8,DashBoard!$D$9,DashBoard!$D$14,C249)))))</f>
        <v/>
      </c>
      <c r="F249" s="10" t="str">
        <f t="shared" si="18"/>
        <v/>
      </c>
      <c r="G249" s="11" t="str">
        <f>IF(OR(F249&lt;DashBoard!$D$9,C249="end"),"True Up To Savage Value","Expense")</f>
        <v>True Up To Savage Value</v>
      </c>
      <c r="H249" s="4"/>
      <c r="I249" s="4"/>
    </row>
    <row r="250" spans="1:9" x14ac:dyDescent="0.3">
      <c r="A250" s="18" t="str">
        <f t="shared" si="19"/>
        <v/>
      </c>
      <c r="B250" s="7" t="str">
        <f t="shared" si="17"/>
        <v/>
      </c>
      <c r="C250" s="7" t="str">
        <f>IF(C249=DashBoard!$D$14,"end",IF(C249="end","end",C249+1))</f>
        <v>end</v>
      </c>
      <c r="D250" s="8" t="str">
        <f t="shared" si="20"/>
        <v/>
      </c>
      <c r="E250" s="9" t="str">
        <f>IF(C250="end","",IF(DashBoard!$C$15="Straight Line",SLN(DashBoard!$D$8,DashBoard!$D$9,DashBoard!$D$14),IF(DashBoard!$C$15="Accelerated Double Declining",DDB(DashBoard!$D$8,DashBoard!$D$9,DashBoard!$D$14,C250),IF(DashBoard!$C$15="Sum of Years",SYD(DashBoard!$D$8,DashBoard!$D$9,DashBoard!$D$14,C250)))))</f>
        <v/>
      </c>
      <c r="F250" s="10" t="str">
        <f t="shared" si="18"/>
        <v/>
      </c>
      <c r="G250" s="11" t="str">
        <f>IF(OR(F250&lt;DashBoard!$D$9,C250="end"),"True Up To Savage Value","Expense")</f>
        <v>True Up To Savage Value</v>
      </c>
      <c r="H250" s="4"/>
      <c r="I250" s="4"/>
    </row>
    <row r="251" spans="1:9" x14ac:dyDescent="0.3">
      <c r="A251" s="18" t="str">
        <f t="shared" si="19"/>
        <v/>
      </c>
      <c r="B251" s="7" t="str">
        <f t="shared" si="17"/>
        <v/>
      </c>
      <c r="C251" s="7" t="str">
        <f>IF(C250=DashBoard!$D$14,"end",IF(C250="end","end",C250+1))</f>
        <v>end</v>
      </c>
      <c r="D251" s="8" t="str">
        <f t="shared" si="20"/>
        <v/>
      </c>
      <c r="E251" s="9" t="str">
        <f>IF(C251="end","",IF(DashBoard!$C$15="Straight Line",SLN(DashBoard!$D$8,DashBoard!$D$9,DashBoard!$D$14),IF(DashBoard!$C$15="Accelerated Double Declining",DDB(DashBoard!$D$8,DashBoard!$D$9,DashBoard!$D$14,C251),IF(DashBoard!$C$15="Sum of Years",SYD(DashBoard!$D$8,DashBoard!$D$9,DashBoard!$D$14,C251)))))</f>
        <v/>
      </c>
      <c r="F251" s="10" t="str">
        <f t="shared" si="18"/>
        <v/>
      </c>
      <c r="G251" s="11" t="str">
        <f>IF(OR(F251&lt;DashBoard!$D$9,C251="end"),"True Up To Savage Value","Expense")</f>
        <v>True Up To Savage Value</v>
      </c>
      <c r="H251" s="4"/>
      <c r="I251" s="4"/>
    </row>
    <row r="252" spans="1:9" x14ac:dyDescent="0.3">
      <c r="A252" s="18" t="str">
        <f t="shared" si="19"/>
        <v/>
      </c>
      <c r="B252" s="7" t="str">
        <f t="shared" si="17"/>
        <v/>
      </c>
      <c r="C252" s="7" t="str">
        <f>IF(C251=DashBoard!$D$14,"end",IF(C251="end","end",C251+1))</f>
        <v>end</v>
      </c>
      <c r="D252" s="8" t="str">
        <f t="shared" si="20"/>
        <v/>
      </c>
      <c r="E252" s="9" t="str">
        <f>IF(C252="end","",IF(DashBoard!$C$15="Straight Line",SLN(DashBoard!$D$8,DashBoard!$D$9,DashBoard!$D$14),IF(DashBoard!$C$15="Accelerated Double Declining",DDB(DashBoard!$D$8,DashBoard!$D$9,DashBoard!$D$14,C252),IF(DashBoard!$C$15="Sum of Years",SYD(DashBoard!$D$8,DashBoard!$D$9,DashBoard!$D$14,C252)))))</f>
        <v/>
      </c>
      <c r="F252" s="10" t="str">
        <f t="shared" si="18"/>
        <v/>
      </c>
      <c r="G252" s="11" t="str">
        <f>IF(OR(F252&lt;DashBoard!$D$9,C252="end"),"True Up To Savage Value","Expense")</f>
        <v>True Up To Savage Value</v>
      </c>
      <c r="H252" s="4"/>
      <c r="I252" s="4"/>
    </row>
    <row r="253" spans="1:9" x14ac:dyDescent="0.3">
      <c r="A253" s="18" t="str">
        <f t="shared" si="19"/>
        <v/>
      </c>
      <c r="B253" s="7" t="str">
        <f t="shared" si="17"/>
        <v/>
      </c>
      <c r="C253" s="7" t="str">
        <f>IF(C252=DashBoard!$D$14,"end",IF(C252="end","end",C252+1))</f>
        <v>end</v>
      </c>
      <c r="D253" s="8" t="str">
        <f t="shared" si="20"/>
        <v/>
      </c>
      <c r="E253" s="9" t="str">
        <f>IF(C253="end","",IF(DashBoard!$C$15="Straight Line",SLN(DashBoard!$D$8,DashBoard!$D$9,DashBoard!$D$14),IF(DashBoard!$C$15="Accelerated Double Declining",DDB(DashBoard!$D$8,DashBoard!$D$9,DashBoard!$D$14,C253),IF(DashBoard!$C$15="Sum of Years",SYD(DashBoard!$D$8,DashBoard!$D$9,DashBoard!$D$14,C253)))))</f>
        <v/>
      </c>
      <c r="F253" s="10" t="str">
        <f t="shared" si="18"/>
        <v/>
      </c>
      <c r="G253" s="11" t="str">
        <f>IF(OR(F253&lt;DashBoard!$D$9,C253="end"),"True Up To Savage Value","Expense")</f>
        <v>True Up To Savage Value</v>
      </c>
      <c r="H253" s="4"/>
      <c r="I253" s="4"/>
    </row>
    <row r="254" spans="1:9" x14ac:dyDescent="0.3">
      <c r="A254" s="18" t="str">
        <f t="shared" si="19"/>
        <v/>
      </c>
      <c r="B254" s="7" t="str">
        <f t="shared" si="17"/>
        <v/>
      </c>
      <c r="C254" s="7" t="str">
        <f>IF(C253=DashBoard!$D$14,"end",IF(C253="end","end",C253+1))</f>
        <v>end</v>
      </c>
      <c r="D254" s="8" t="str">
        <f t="shared" si="20"/>
        <v/>
      </c>
      <c r="E254" s="9" t="str">
        <f>IF(C254="end","",IF(DashBoard!$C$15="Straight Line",SLN(DashBoard!$D$8,DashBoard!$D$9,DashBoard!$D$14),IF(DashBoard!$C$15="Accelerated Double Declining",DDB(DashBoard!$D$8,DashBoard!$D$9,DashBoard!$D$14,C254),IF(DashBoard!$C$15="Sum of Years",SYD(DashBoard!$D$8,DashBoard!$D$9,DashBoard!$D$14,C254)))))</f>
        <v/>
      </c>
      <c r="F254" s="10" t="str">
        <f t="shared" si="18"/>
        <v/>
      </c>
      <c r="G254" s="11" t="str">
        <f>IF(OR(F254&lt;DashBoard!$D$9,C254="end"),"True Up To Savage Value","Expense")</f>
        <v>True Up To Savage Value</v>
      </c>
      <c r="H254" s="4"/>
      <c r="I254" s="4"/>
    </row>
    <row r="255" spans="1:9" x14ac:dyDescent="0.3">
      <c r="A255" s="18" t="str">
        <f t="shared" si="19"/>
        <v/>
      </c>
      <c r="B255" s="7" t="str">
        <f t="shared" si="17"/>
        <v/>
      </c>
      <c r="C255" s="7" t="str">
        <f>IF(C254=DashBoard!$D$14,"end",IF(C254="end","end",C254+1))</f>
        <v>end</v>
      </c>
      <c r="D255" s="8" t="str">
        <f t="shared" si="20"/>
        <v/>
      </c>
      <c r="E255" s="9" t="str">
        <f>IF(C255="end","",IF(DashBoard!$C$15="Straight Line",SLN(DashBoard!$D$8,DashBoard!$D$9,DashBoard!$D$14),IF(DashBoard!$C$15="Accelerated Double Declining",DDB(DashBoard!$D$8,DashBoard!$D$9,DashBoard!$D$14,C255),IF(DashBoard!$C$15="Sum of Years",SYD(DashBoard!$D$8,DashBoard!$D$9,DashBoard!$D$14,C255)))))</f>
        <v/>
      </c>
      <c r="F255" s="10" t="str">
        <f t="shared" si="18"/>
        <v/>
      </c>
      <c r="G255" s="11" t="str">
        <f>IF(OR(F255&lt;DashBoard!$D$9,C255="end"),"True Up To Savage Value","Expense")</f>
        <v>True Up To Savage Value</v>
      </c>
      <c r="H255" s="4"/>
      <c r="I255" s="4"/>
    </row>
    <row r="256" spans="1:9" x14ac:dyDescent="0.3">
      <c r="A256" s="18" t="str">
        <f t="shared" si="19"/>
        <v/>
      </c>
      <c r="B256" s="7" t="str">
        <f t="shared" si="17"/>
        <v/>
      </c>
      <c r="C256" s="7" t="str">
        <f>IF(C255=DashBoard!$D$14,"end",IF(C255="end","end",C255+1))</f>
        <v>end</v>
      </c>
      <c r="D256" s="8" t="str">
        <f t="shared" si="20"/>
        <v/>
      </c>
      <c r="E256" s="9" t="str">
        <f>IF(C256="end","",IF(DashBoard!$C$15="Straight Line",SLN(DashBoard!$D$8,DashBoard!$D$9,DashBoard!$D$14),IF(DashBoard!$C$15="Accelerated Double Declining",DDB(DashBoard!$D$8,DashBoard!$D$9,DashBoard!$D$14,C256),IF(DashBoard!$C$15="Sum of Years",SYD(DashBoard!$D$8,DashBoard!$D$9,DashBoard!$D$14,C256)))))</f>
        <v/>
      </c>
      <c r="F256" s="10" t="str">
        <f t="shared" si="18"/>
        <v/>
      </c>
      <c r="G256" s="11" t="str">
        <f>IF(OR(F256&lt;DashBoard!$D$9,C256="end"),"True Up To Savage Value","Expense")</f>
        <v>True Up To Savage Value</v>
      </c>
      <c r="H256" s="4"/>
      <c r="I256" s="4"/>
    </row>
    <row r="257" spans="1:9" x14ac:dyDescent="0.3">
      <c r="A257" s="18" t="str">
        <f t="shared" si="19"/>
        <v/>
      </c>
      <c r="B257" s="7" t="str">
        <f t="shared" si="17"/>
        <v/>
      </c>
      <c r="C257" s="7" t="str">
        <f>IF(C256=DashBoard!$D$14,"end",IF(C256="end","end",C256+1))</f>
        <v>end</v>
      </c>
      <c r="D257" s="8" t="str">
        <f t="shared" si="20"/>
        <v/>
      </c>
      <c r="E257" s="9" t="str">
        <f>IF(C257="end","",IF(DashBoard!$C$15="Straight Line",SLN(DashBoard!$D$8,DashBoard!$D$9,DashBoard!$D$14),IF(DashBoard!$C$15="Accelerated Double Declining",DDB(DashBoard!$D$8,DashBoard!$D$9,DashBoard!$D$14,C257),IF(DashBoard!$C$15="Sum of Years",SYD(DashBoard!$D$8,DashBoard!$D$9,DashBoard!$D$14,C257)))))</f>
        <v/>
      </c>
      <c r="F257" s="10" t="str">
        <f t="shared" si="18"/>
        <v/>
      </c>
      <c r="G257" s="11" t="str">
        <f>IF(OR(F257&lt;DashBoard!$D$9,C257="end"),"True Up To Savage Value","Expense")</f>
        <v>True Up To Savage Value</v>
      </c>
      <c r="H257" s="4"/>
      <c r="I257" s="4"/>
    </row>
    <row r="258" spans="1:9" x14ac:dyDescent="0.3">
      <c r="A258" s="18" t="str">
        <f t="shared" si="19"/>
        <v/>
      </c>
      <c r="B258" s="7" t="str">
        <f t="shared" si="17"/>
        <v/>
      </c>
      <c r="C258" s="7" t="str">
        <f>IF(C257=DashBoard!$D$14,"end",IF(C257="end","end",C257+1))</f>
        <v>end</v>
      </c>
      <c r="D258" s="8" t="str">
        <f t="shared" si="20"/>
        <v/>
      </c>
      <c r="E258" s="9" t="str">
        <f>IF(C258="end","",IF(DashBoard!$C$15="Straight Line",SLN(DashBoard!$D$8,DashBoard!$D$9,DashBoard!$D$14),IF(DashBoard!$C$15="Accelerated Double Declining",DDB(DashBoard!$D$8,DashBoard!$D$9,DashBoard!$D$14,C258),IF(DashBoard!$C$15="Sum of Years",SYD(DashBoard!$D$8,DashBoard!$D$9,DashBoard!$D$14,C258)))))</f>
        <v/>
      </c>
      <c r="F258" s="10" t="str">
        <f t="shared" si="18"/>
        <v/>
      </c>
      <c r="G258" s="11" t="str">
        <f>IF(OR(F258&lt;DashBoard!$D$9,C258="end"),"True Up To Savage Value","Expense")</f>
        <v>True Up To Savage Value</v>
      </c>
      <c r="H258" s="4"/>
      <c r="I258" s="4"/>
    </row>
    <row r="259" spans="1:9" x14ac:dyDescent="0.3">
      <c r="A259" s="18" t="str">
        <f t="shared" si="19"/>
        <v/>
      </c>
      <c r="B259" s="7" t="str">
        <f t="shared" si="17"/>
        <v/>
      </c>
      <c r="C259" s="7" t="str">
        <f>IF(C258=DashBoard!$D$14,"end",IF(C258="end","end",C258+1))</f>
        <v>end</v>
      </c>
      <c r="D259" s="8" t="str">
        <f t="shared" si="20"/>
        <v/>
      </c>
      <c r="E259" s="9" t="str">
        <f>IF(C259="end","",IF(DashBoard!$C$15="Straight Line",SLN(DashBoard!$D$8,DashBoard!$D$9,DashBoard!$D$14),IF(DashBoard!$C$15="Accelerated Double Declining",DDB(DashBoard!$D$8,DashBoard!$D$9,DashBoard!$D$14,C259),IF(DashBoard!$C$15="Sum of Years",SYD(DashBoard!$D$8,DashBoard!$D$9,DashBoard!$D$14,C259)))))</f>
        <v/>
      </c>
      <c r="F259" s="10" t="str">
        <f t="shared" si="18"/>
        <v/>
      </c>
      <c r="G259" s="11" t="str">
        <f>IF(OR(F259&lt;DashBoard!$D$9,C259="end"),"True Up To Savage Value","Expense")</f>
        <v>True Up To Savage Value</v>
      </c>
      <c r="H259" s="4"/>
      <c r="I259" s="4"/>
    </row>
    <row r="260" spans="1:9" x14ac:dyDescent="0.3">
      <c r="A260" s="18" t="str">
        <f t="shared" si="19"/>
        <v/>
      </c>
      <c r="B260" s="7" t="str">
        <f t="shared" ref="B260:B323" si="21">IF(C260="end","",YEAR(D260))</f>
        <v/>
      </c>
      <c r="C260" s="7" t="str">
        <f>IF(C259=DashBoard!$D$14,"end",IF(C259="end","end",C259+1))</f>
        <v>end</v>
      </c>
      <c r="D260" s="8" t="str">
        <f t="shared" si="20"/>
        <v/>
      </c>
      <c r="E260" s="9" t="str">
        <f>IF(C260="end","",IF(DashBoard!$C$15="Straight Line",SLN(DashBoard!$D$8,DashBoard!$D$9,DashBoard!$D$14),IF(DashBoard!$C$15="Accelerated Double Declining",DDB(DashBoard!$D$8,DashBoard!$D$9,DashBoard!$D$14,C260),IF(DashBoard!$C$15="Sum of Years",SYD(DashBoard!$D$8,DashBoard!$D$9,DashBoard!$D$14,C260)))))</f>
        <v/>
      </c>
      <c r="F260" s="10" t="str">
        <f t="shared" ref="F260:F323" si="22">IF(C260="end","",F259-E260)</f>
        <v/>
      </c>
      <c r="G260" s="11" t="str">
        <f>IF(OR(F260&lt;DashBoard!$D$9,C260="end"),"True Up To Savage Value","Expense")</f>
        <v>True Up To Savage Value</v>
      </c>
      <c r="H260" s="4"/>
      <c r="I260" s="4"/>
    </row>
    <row r="261" spans="1:9" x14ac:dyDescent="0.3">
      <c r="A261" s="18" t="str">
        <f t="shared" ref="A261:A324" si="23">IFERROR(IF(B261=B260,E261+A260,E261),"")</f>
        <v/>
      </c>
      <c r="B261" s="7" t="str">
        <f t="shared" si="21"/>
        <v/>
      </c>
      <c r="C261" s="7" t="str">
        <f>IF(C260=DashBoard!$D$14,"end",IF(C260="end","end",C260+1))</f>
        <v>end</v>
      </c>
      <c r="D261" s="8" t="str">
        <f t="shared" ref="D261:D324" si="24">IF(C261="end","",EOMONTH(D260,1))</f>
        <v/>
      </c>
      <c r="E261" s="9" t="str">
        <f>IF(C261="end","",IF(DashBoard!$C$15="Straight Line",SLN(DashBoard!$D$8,DashBoard!$D$9,DashBoard!$D$14),IF(DashBoard!$C$15="Accelerated Double Declining",DDB(DashBoard!$D$8,DashBoard!$D$9,DashBoard!$D$14,C261),IF(DashBoard!$C$15="Sum of Years",SYD(DashBoard!$D$8,DashBoard!$D$9,DashBoard!$D$14,C261)))))</f>
        <v/>
      </c>
      <c r="F261" s="10" t="str">
        <f t="shared" si="22"/>
        <v/>
      </c>
      <c r="G261" s="11" t="str">
        <f>IF(OR(F261&lt;DashBoard!$D$9,C261="end"),"True Up To Savage Value","Expense")</f>
        <v>True Up To Savage Value</v>
      </c>
      <c r="H261" s="4"/>
      <c r="I261" s="4"/>
    </row>
    <row r="262" spans="1:9" x14ac:dyDescent="0.3">
      <c r="A262" s="18" t="str">
        <f t="shared" si="23"/>
        <v/>
      </c>
      <c r="B262" s="7" t="str">
        <f t="shared" si="21"/>
        <v/>
      </c>
      <c r="C262" s="7" t="str">
        <f>IF(C261=DashBoard!$D$14,"end",IF(C261="end","end",C261+1))</f>
        <v>end</v>
      </c>
      <c r="D262" s="8" t="str">
        <f t="shared" si="24"/>
        <v/>
      </c>
      <c r="E262" s="9" t="str">
        <f>IF(C262="end","",IF(DashBoard!$C$15="Straight Line",SLN(DashBoard!$D$8,DashBoard!$D$9,DashBoard!$D$14),IF(DashBoard!$C$15="Accelerated Double Declining",DDB(DashBoard!$D$8,DashBoard!$D$9,DashBoard!$D$14,C262),IF(DashBoard!$C$15="Sum of Years",SYD(DashBoard!$D$8,DashBoard!$D$9,DashBoard!$D$14,C262)))))</f>
        <v/>
      </c>
      <c r="F262" s="10" t="str">
        <f t="shared" si="22"/>
        <v/>
      </c>
      <c r="G262" s="11" t="str">
        <f>IF(OR(F262&lt;DashBoard!$D$9,C262="end"),"True Up To Savage Value","Expense")</f>
        <v>True Up To Savage Value</v>
      </c>
      <c r="H262" s="4"/>
      <c r="I262" s="4"/>
    </row>
    <row r="263" spans="1:9" x14ac:dyDescent="0.3">
      <c r="A263" s="18" t="str">
        <f t="shared" si="23"/>
        <v/>
      </c>
      <c r="B263" s="7" t="str">
        <f t="shared" si="21"/>
        <v/>
      </c>
      <c r="C263" s="7" t="str">
        <f>IF(C262=DashBoard!$D$14,"end",IF(C262="end","end",C262+1))</f>
        <v>end</v>
      </c>
      <c r="D263" s="8" t="str">
        <f t="shared" si="24"/>
        <v/>
      </c>
      <c r="E263" s="9" t="str">
        <f>IF(C263="end","",IF(DashBoard!$C$15="Straight Line",SLN(DashBoard!$D$8,DashBoard!$D$9,DashBoard!$D$14),IF(DashBoard!$C$15="Accelerated Double Declining",DDB(DashBoard!$D$8,DashBoard!$D$9,DashBoard!$D$14,C263),IF(DashBoard!$C$15="Sum of Years",SYD(DashBoard!$D$8,DashBoard!$D$9,DashBoard!$D$14,C263)))))</f>
        <v/>
      </c>
      <c r="F263" s="10" t="str">
        <f t="shared" si="22"/>
        <v/>
      </c>
      <c r="G263" s="11" t="str">
        <f>IF(OR(F263&lt;DashBoard!$D$9,C263="end"),"True Up To Savage Value","Expense")</f>
        <v>True Up To Savage Value</v>
      </c>
      <c r="H263" s="4"/>
      <c r="I263" s="4"/>
    </row>
    <row r="264" spans="1:9" x14ac:dyDescent="0.3">
      <c r="A264" s="18" t="str">
        <f t="shared" si="23"/>
        <v/>
      </c>
      <c r="B264" s="7" t="str">
        <f t="shared" si="21"/>
        <v/>
      </c>
      <c r="C264" s="7" t="str">
        <f>IF(C263=DashBoard!$D$14,"end",IF(C263="end","end",C263+1))</f>
        <v>end</v>
      </c>
      <c r="D264" s="8" t="str">
        <f t="shared" si="24"/>
        <v/>
      </c>
      <c r="E264" s="9" t="str">
        <f>IF(C264="end","",IF(DashBoard!$C$15="Straight Line",SLN(DashBoard!$D$8,DashBoard!$D$9,DashBoard!$D$14),IF(DashBoard!$C$15="Accelerated Double Declining",DDB(DashBoard!$D$8,DashBoard!$D$9,DashBoard!$D$14,C264),IF(DashBoard!$C$15="Sum of Years",SYD(DashBoard!$D$8,DashBoard!$D$9,DashBoard!$D$14,C264)))))</f>
        <v/>
      </c>
      <c r="F264" s="10" t="str">
        <f t="shared" si="22"/>
        <v/>
      </c>
      <c r="G264" s="11" t="str">
        <f>IF(OR(F264&lt;DashBoard!$D$9,C264="end"),"True Up To Savage Value","Expense")</f>
        <v>True Up To Savage Value</v>
      </c>
      <c r="H264" s="4"/>
      <c r="I264" s="4"/>
    </row>
    <row r="265" spans="1:9" x14ac:dyDescent="0.3">
      <c r="A265" s="18" t="str">
        <f t="shared" si="23"/>
        <v/>
      </c>
      <c r="B265" s="7" t="str">
        <f t="shared" si="21"/>
        <v/>
      </c>
      <c r="C265" s="7" t="str">
        <f>IF(C264=DashBoard!$D$14,"end",IF(C264="end","end",C264+1))</f>
        <v>end</v>
      </c>
      <c r="D265" s="8" t="str">
        <f t="shared" si="24"/>
        <v/>
      </c>
      <c r="E265" s="9" t="str">
        <f>IF(C265="end","",IF(DashBoard!$C$15="Straight Line",SLN(DashBoard!$D$8,DashBoard!$D$9,DashBoard!$D$14),IF(DashBoard!$C$15="Accelerated Double Declining",DDB(DashBoard!$D$8,DashBoard!$D$9,DashBoard!$D$14,C265),IF(DashBoard!$C$15="Sum of Years",SYD(DashBoard!$D$8,DashBoard!$D$9,DashBoard!$D$14,C265)))))</f>
        <v/>
      </c>
      <c r="F265" s="10" t="str">
        <f t="shared" si="22"/>
        <v/>
      </c>
      <c r="G265" s="11" t="str">
        <f>IF(OR(F265&lt;DashBoard!$D$9,C265="end"),"True Up To Savage Value","Expense")</f>
        <v>True Up To Savage Value</v>
      </c>
      <c r="H265" s="4"/>
      <c r="I265" s="4"/>
    </row>
    <row r="266" spans="1:9" x14ac:dyDescent="0.3">
      <c r="A266" s="18" t="str">
        <f t="shared" si="23"/>
        <v/>
      </c>
      <c r="B266" s="7" t="str">
        <f t="shared" si="21"/>
        <v/>
      </c>
      <c r="C266" s="7" t="str">
        <f>IF(C265=DashBoard!$D$14,"end",IF(C265="end","end",C265+1))</f>
        <v>end</v>
      </c>
      <c r="D266" s="8" t="str">
        <f t="shared" si="24"/>
        <v/>
      </c>
      <c r="E266" s="9" t="str">
        <f>IF(C266="end","",IF(DashBoard!$C$15="Straight Line",SLN(DashBoard!$D$8,DashBoard!$D$9,DashBoard!$D$14),IF(DashBoard!$C$15="Accelerated Double Declining",DDB(DashBoard!$D$8,DashBoard!$D$9,DashBoard!$D$14,C266),IF(DashBoard!$C$15="Sum of Years",SYD(DashBoard!$D$8,DashBoard!$D$9,DashBoard!$D$14,C266)))))</f>
        <v/>
      </c>
      <c r="F266" s="10" t="str">
        <f t="shared" si="22"/>
        <v/>
      </c>
      <c r="G266" s="11" t="str">
        <f>IF(OR(F266&lt;DashBoard!$D$9,C266="end"),"True Up To Savage Value","Expense")</f>
        <v>True Up To Savage Value</v>
      </c>
      <c r="H266" s="4"/>
      <c r="I266" s="4"/>
    </row>
    <row r="267" spans="1:9" x14ac:dyDescent="0.3">
      <c r="A267" s="18" t="str">
        <f t="shared" si="23"/>
        <v/>
      </c>
      <c r="B267" s="7" t="str">
        <f t="shared" si="21"/>
        <v/>
      </c>
      <c r="C267" s="7" t="str">
        <f>IF(C266=DashBoard!$D$14,"end",IF(C266="end","end",C266+1))</f>
        <v>end</v>
      </c>
      <c r="D267" s="8" t="str">
        <f t="shared" si="24"/>
        <v/>
      </c>
      <c r="E267" s="9" t="str">
        <f>IF(C267="end","",IF(DashBoard!$C$15="Straight Line",SLN(DashBoard!$D$8,DashBoard!$D$9,DashBoard!$D$14),IF(DashBoard!$C$15="Accelerated Double Declining",DDB(DashBoard!$D$8,DashBoard!$D$9,DashBoard!$D$14,C267),IF(DashBoard!$C$15="Sum of Years",SYD(DashBoard!$D$8,DashBoard!$D$9,DashBoard!$D$14,C267)))))</f>
        <v/>
      </c>
      <c r="F267" s="10" t="str">
        <f t="shared" si="22"/>
        <v/>
      </c>
      <c r="G267" s="11" t="str">
        <f>IF(OR(F267&lt;DashBoard!$D$9,C267="end"),"True Up To Savage Value","Expense")</f>
        <v>True Up To Savage Value</v>
      </c>
      <c r="H267" s="4"/>
      <c r="I267" s="4"/>
    </row>
    <row r="268" spans="1:9" x14ac:dyDescent="0.3">
      <c r="A268" s="18" t="str">
        <f t="shared" si="23"/>
        <v/>
      </c>
      <c r="B268" s="7" t="str">
        <f t="shared" si="21"/>
        <v/>
      </c>
      <c r="C268" s="7" t="str">
        <f>IF(C267=DashBoard!$D$14,"end",IF(C267="end","end",C267+1))</f>
        <v>end</v>
      </c>
      <c r="D268" s="8" t="str">
        <f t="shared" si="24"/>
        <v/>
      </c>
      <c r="E268" s="9" t="str">
        <f>IF(C268="end","",IF(DashBoard!$C$15="Straight Line",SLN(DashBoard!$D$8,DashBoard!$D$9,DashBoard!$D$14),IF(DashBoard!$C$15="Accelerated Double Declining",DDB(DashBoard!$D$8,DashBoard!$D$9,DashBoard!$D$14,C268),IF(DashBoard!$C$15="Sum of Years",SYD(DashBoard!$D$8,DashBoard!$D$9,DashBoard!$D$14,C268)))))</f>
        <v/>
      </c>
      <c r="F268" s="10" t="str">
        <f t="shared" si="22"/>
        <v/>
      </c>
      <c r="G268" s="11" t="str">
        <f>IF(OR(F268&lt;DashBoard!$D$9,C268="end"),"True Up To Savage Value","Expense")</f>
        <v>True Up To Savage Value</v>
      </c>
      <c r="H268" s="4"/>
      <c r="I268" s="4"/>
    </row>
    <row r="269" spans="1:9" x14ac:dyDescent="0.3">
      <c r="A269" s="18" t="str">
        <f t="shared" si="23"/>
        <v/>
      </c>
      <c r="B269" s="7" t="str">
        <f t="shared" si="21"/>
        <v/>
      </c>
      <c r="C269" s="7" t="str">
        <f>IF(C268=DashBoard!$D$14,"end",IF(C268="end","end",C268+1))</f>
        <v>end</v>
      </c>
      <c r="D269" s="8" t="str">
        <f t="shared" si="24"/>
        <v/>
      </c>
      <c r="E269" s="9" t="str">
        <f>IF(C269="end","",IF(DashBoard!$C$15="Straight Line",SLN(DashBoard!$D$8,DashBoard!$D$9,DashBoard!$D$14),IF(DashBoard!$C$15="Accelerated Double Declining",DDB(DashBoard!$D$8,DashBoard!$D$9,DashBoard!$D$14,C269),IF(DashBoard!$C$15="Sum of Years",SYD(DashBoard!$D$8,DashBoard!$D$9,DashBoard!$D$14,C269)))))</f>
        <v/>
      </c>
      <c r="F269" s="10" t="str">
        <f t="shared" si="22"/>
        <v/>
      </c>
      <c r="G269" s="11" t="str">
        <f>IF(OR(F269&lt;DashBoard!$D$9,C269="end"),"True Up To Savage Value","Expense")</f>
        <v>True Up To Savage Value</v>
      </c>
      <c r="H269" s="4"/>
      <c r="I269" s="4"/>
    </row>
    <row r="270" spans="1:9" x14ac:dyDescent="0.3">
      <c r="A270" s="18" t="str">
        <f t="shared" si="23"/>
        <v/>
      </c>
      <c r="B270" s="7" t="str">
        <f t="shared" si="21"/>
        <v/>
      </c>
      <c r="C270" s="7" t="str">
        <f>IF(C269=DashBoard!$D$14,"end",IF(C269="end","end",C269+1))</f>
        <v>end</v>
      </c>
      <c r="D270" s="8" t="str">
        <f t="shared" si="24"/>
        <v/>
      </c>
      <c r="E270" s="9" t="str">
        <f>IF(C270="end","",IF(DashBoard!$C$15="Straight Line",SLN(DashBoard!$D$8,DashBoard!$D$9,DashBoard!$D$14),IF(DashBoard!$C$15="Accelerated Double Declining",DDB(DashBoard!$D$8,DashBoard!$D$9,DashBoard!$D$14,C270),IF(DashBoard!$C$15="Sum of Years",SYD(DashBoard!$D$8,DashBoard!$D$9,DashBoard!$D$14,C270)))))</f>
        <v/>
      </c>
      <c r="F270" s="10" t="str">
        <f t="shared" si="22"/>
        <v/>
      </c>
      <c r="G270" s="11" t="str">
        <f>IF(OR(F270&lt;DashBoard!$D$9,C270="end"),"True Up To Savage Value","Expense")</f>
        <v>True Up To Savage Value</v>
      </c>
      <c r="H270" s="4"/>
      <c r="I270" s="4"/>
    </row>
    <row r="271" spans="1:9" x14ac:dyDescent="0.3">
      <c r="A271" s="18" t="str">
        <f t="shared" si="23"/>
        <v/>
      </c>
      <c r="B271" s="7" t="str">
        <f t="shared" si="21"/>
        <v/>
      </c>
      <c r="C271" s="7" t="str">
        <f>IF(C270=DashBoard!$D$14,"end",IF(C270="end","end",C270+1))</f>
        <v>end</v>
      </c>
      <c r="D271" s="8" t="str">
        <f t="shared" si="24"/>
        <v/>
      </c>
      <c r="E271" s="9" t="str">
        <f>IF(C271="end","",IF(DashBoard!$C$15="Straight Line",SLN(DashBoard!$D$8,DashBoard!$D$9,DashBoard!$D$14),IF(DashBoard!$C$15="Accelerated Double Declining",DDB(DashBoard!$D$8,DashBoard!$D$9,DashBoard!$D$14,C271),IF(DashBoard!$C$15="Sum of Years",SYD(DashBoard!$D$8,DashBoard!$D$9,DashBoard!$D$14,C271)))))</f>
        <v/>
      </c>
      <c r="F271" s="10" t="str">
        <f t="shared" si="22"/>
        <v/>
      </c>
      <c r="G271" s="11" t="str">
        <f>IF(OR(F271&lt;DashBoard!$D$9,C271="end"),"True Up To Savage Value","Expense")</f>
        <v>True Up To Savage Value</v>
      </c>
      <c r="H271" s="4"/>
      <c r="I271" s="4"/>
    </row>
    <row r="272" spans="1:9" x14ac:dyDescent="0.3">
      <c r="A272" s="18" t="str">
        <f t="shared" si="23"/>
        <v/>
      </c>
      <c r="B272" s="7" t="str">
        <f t="shared" si="21"/>
        <v/>
      </c>
      <c r="C272" s="7" t="str">
        <f>IF(C271=DashBoard!$D$14,"end",IF(C271="end","end",C271+1))</f>
        <v>end</v>
      </c>
      <c r="D272" s="8" t="str">
        <f t="shared" si="24"/>
        <v/>
      </c>
      <c r="E272" s="9" t="str">
        <f>IF(C272="end","",IF(DashBoard!$C$15="Straight Line",SLN(DashBoard!$D$8,DashBoard!$D$9,DashBoard!$D$14),IF(DashBoard!$C$15="Accelerated Double Declining",DDB(DashBoard!$D$8,DashBoard!$D$9,DashBoard!$D$14,C272),IF(DashBoard!$C$15="Sum of Years",SYD(DashBoard!$D$8,DashBoard!$D$9,DashBoard!$D$14,C272)))))</f>
        <v/>
      </c>
      <c r="F272" s="10" t="str">
        <f t="shared" si="22"/>
        <v/>
      </c>
      <c r="G272" s="11" t="str">
        <f>IF(OR(F272&lt;DashBoard!$D$9,C272="end"),"True Up To Savage Value","Expense")</f>
        <v>True Up To Savage Value</v>
      </c>
      <c r="H272" s="4"/>
      <c r="I272" s="4"/>
    </row>
    <row r="273" spans="1:9" x14ac:dyDescent="0.3">
      <c r="A273" s="18" t="str">
        <f t="shared" si="23"/>
        <v/>
      </c>
      <c r="B273" s="7" t="str">
        <f t="shared" si="21"/>
        <v/>
      </c>
      <c r="C273" s="7" t="str">
        <f>IF(C272=DashBoard!$D$14,"end",IF(C272="end","end",C272+1))</f>
        <v>end</v>
      </c>
      <c r="D273" s="8" t="str">
        <f t="shared" si="24"/>
        <v/>
      </c>
      <c r="E273" s="9" t="str">
        <f>IF(C273="end","",IF(DashBoard!$C$15="Straight Line",SLN(DashBoard!$D$8,DashBoard!$D$9,DashBoard!$D$14),IF(DashBoard!$C$15="Accelerated Double Declining",DDB(DashBoard!$D$8,DashBoard!$D$9,DashBoard!$D$14,C273),IF(DashBoard!$C$15="Sum of Years",SYD(DashBoard!$D$8,DashBoard!$D$9,DashBoard!$D$14,C273)))))</f>
        <v/>
      </c>
      <c r="F273" s="10" t="str">
        <f t="shared" si="22"/>
        <v/>
      </c>
      <c r="G273" s="11" t="str">
        <f>IF(OR(F273&lt;DashBoard!$D$9,C273="end"),"True Up To Savage Value","Expense")</f>
        <v>True Up To Savage Value</v>
      </c>
      <c r="H273" s="4"/>
      <c r="I273" s="4"/>
    </row>
    <row r="274" spans="1:9" x14ac:dyDescent="0.3">
      <c r="A274" s="18" t="str">
        <f t="shared" si="23"/>
        <v/>
      </c>
      <c r="B274" s="7" t="str">
        <f t="shared" si="21"/>
        <v/>
      </c>
      <c r="C274" s="7" t="str">
        <f>IF(C273=DashBoard!$D$14,"end",IF(C273="end","end",C273+1))</f>
        <v>end</v>
      </c>
      <c r="D274" s="8" t="str">
        <f t="shared" si="24"/>
        <v/>
      </c>
      <c r="E274" s="9" t="str">
        <f>IF(C274="end","",IF(DashBoard!$C$15="Straight Line",SLN(DashBoard!$D$8,DashBoard!$D$9,DashBoard!$D$14),IF(DashBoard!$C$15="Accelerated Double Declining",DDB(DashBoard!$D$8,DashBoard!$D$9,DashBoard!$D$14,C274),IF(DashBoard!$C$15="Sum of Years",SYD(DashBoard!$D$8,DashBoard!$D$9,DashBoard!$D$14,C274)))))</f>
        <v/>
      </c>
      <c r="F274" s="10" t="str">
        <f t="shared" si="22"/>
        <v/>
      </c>
      <c r="G274" s="11" t="str">
        <f>IF(OR(F274&lt;DashBoard!$D$9,C274="end"),"True Up To Savage Value","Expense")</f>
        <v>True Up To Savage Value</v>
      </c>
      <c r="H274" s="4"/>
      <c r="I274" s="4"/>
    </row>
    <row r="275" spans="1:9" x14ac:dyDescent="0.3">
      <c r="A275" s="18" t="str">
        <f t="shared" si="23"/>
        <v/>
      </c>
      <c r="B275" s="7" t="str">
        <f t="shared" si="21"/>
        <v/>
      </c>
      <c r="C275" s="7" t="str">
        <f>IF(C274=DashBoard!$D$14,"end",IF(C274="end","end",C274+1))</f>
        <v>end</v>
      </c>
      <c r="D275" s="8" t="str">
        <f t="shared" si="24"/>
        <v/>
      </c>
      <c r="E275" s="9" t="str">
        <f>IF(C275="end","",IF(DashBoard!$C$15="Straight Line",SLN(DashBoard!$D$8,DashBoard!$D$9,DashBoard!$D$14),IF(DashBoard!$C$15="Accelerated Double Declining",DDB(DashBoard!$D$8,DashBoard!$D$9,DashBoard!$D$14,C275),IF(DashBoard!$C$15="Sum of Years",SYD(DashBoard!$D$8,DashBoard!$D$9,DashBoard!$D$14,C275)))))</f>
        <v/>
      </c>
      <c r="F275" s="10" t="str">
        <f t="shared" si="22"/>
        <v/>
      </c>
      <c r="G275" s="11" t="str">
        <f>IF(OR(F275&lt;DashBoard!$D$9,C275="end"),"True Up To Savage Value","Expense")</f>
        <v>True Up To Savage Value</v>
      </c>
      <c r="H275" s="4"/>
      <c r="I275" s="4"/>
    </row>
    <row r="276" spans="1:9" x14ac:dyDescent="0.3">
      <c r="A276" s="18" t="str">
        <f t="shared" si="23"/>
        <v/>
      </c>
      <c r="B276" s="7" t="str">
        <f t="shared" si="21"/>
        <v/>
      </c>
      <c r="C276" s="7" t="str">
        <f>IF(C275=DashBoard!$D$14,"end",IF(C275="end","end",C275+1))</f>
        <v>end</v>
      </c>
      <c r="D276" s="8" t="str">
        <f t="shared" si="24"/>
        <v/>
      </c>
      <c r="E276" s="9" t="str">
        <f>IF(C276="end","",IF(DashBoard!$C$15="Straight Line",SLN(DashBoard!$D$8,DashBoard!$D$9,DashBoard!$D$14),IF(DashBoard!$C$15="Accelerated Double Declining",DDB(DashBoard!$D$8,DashBoard!$D$9,DashBoard!$D$14,C276),IF(DashBoard!$C$15="Sum of Years",SYD(DashBoard!$D$8,DashBoard!$D$9,DashBoard!$D$14,C276)))))</f>
        <v/>
      </c>
      <c r="F276" s="10" t="str">
        <f t="shared" si="22"/>
        <v/>
      </c>
      <c r="G276" s="11" t="str">
        <f>IF(OR(F276&lt;DashBoard!$D$9,C276="end"),"True Up To Savage Value","Expense")</f>
        <v>True Up To Savage Value</v>
      </c>
      <c r="H276" s="4"/>
      <c r="I276" s="4"/>
    </row>
    <row r="277" spans="1:9" x14ac:dyDescent="0.3">
      <c r="A277" s="18" t="str">
        <f t="shared" si="23"/>
        <v/>
      </c>
      <c r="B277" s="7" t="str">
        <f t="shared" si="21"/>
        <v/>
      </c>
      <c r="C277" s="7" t="str">
        <f>IF(C276=DashBoard!$D$14,"end",IF(C276="end","end",C276+1))</f>
        <v>end</v>
      </c>
      <c r="D277" s="8" t="str">
        <f t="shared" si="24"/>
        <v/>
      </c>
      <c r="E277" s="9" t="str">
        <f>IF(C277="end","",IF(DashBoard!$C$15="Straight Line",SLN(DashBoard!$D$8,DashBoard!$D$9,DashBoard!$D$14),IF(DashBoard!$C$15="Accelerated Double Declining",DDB(DashBoard!$D$8,DashBoard!$D$9,DashBoard!$D$14,C277),IF(DashBoard!$C$15="Sum of Years",SYD(DashBoard!$D$8,DashBoard!$D$9,DashBoard!$D$14,C277)))))</f>
        <v/>
      </c>
      <c r="F277" s="10" t="str">
        <f t="shared" si="22"/>
        <v/>
      </c>
      <c r="G277" s="11" t="str">
        <f>IF(OR(F277&lt;DashBoard!$D$9,C277="end"),"True Up To Savage Value","Expense")</f>
        <v>True Up To Savage Value</v>
      </c>
      <c r="H277" s="4"/>
      <c r="I277" s="4"/>
    </row>
    <row r="278" spans="1:9" x14ac:dyDescent="0.3">
      <c r="A278" s="18" t="str">
        <f t="shared" si="23"/>
        <v/>
      </c>
      <c r="B278" s="7" t="str">
        <f t="shared" si="21"/>
        <v/>
      </c>
      <c r="C278" s="7" t="str">
        <f>IF(C277=DashBoard!$D$14,"end",IF(C277="end","end",C277+1))</f>
        <v>end</v>
      </c>
      <c r="D278" s="8" t="str">
        <f t="shared" si="24"/>
        <v/>
      </c>
      <c r="E278" s="9" t="str">
        <f>IF(C278="end","",IF(DashBoard!$C$15="Straight Line",SLN(DashBoard!$D$8,DashBoard!$D$9,DashBoard!$D$14),IF(DashBoard!$C$15="Accelerated Double Declining",DDB(DashBoard!$D$8,DashBoard!$D$9,DashBoard!$D$14,C278),IF(DashBoard!$C$15="Sum of Years",SYD(DashBoard!$D$8,DashBoard!$D$9,DashBoard!$D$14,C278)))))</f>
        <v/>
      </c>
      <c r="F278" s="10" t="str">
        <f t="shared" si="22"/>
        <v/>
      </c>
      <c r="G278" s="11" t="str">
        <f>IF(OR(F278&lt;DashBoard!$D$9,C278="end"),"True Up To Savage Value","Expense")</f>
        <v>True Up To Savage Value</v>
      </c>
      <c r="H278" s="4"/>
      <c r="I278" s="4"/>
    </row>
    <row r="279" spans="1:9" x14ac:dyDescent="0.3">
      <c r="A279" s="18" t="str">
        <f t="shared" si="23"/>
        <v/>
      </c>
      <c r="B279" s="7" t="str">
        <f t="shared" si="21"/>
        <v/>
      </c>
      <c r="C279" s="7" t="str">
        <f>IF(C278=DashBoard!$D$14,"end",IF(C278="end","end",C278+1))</f>
        <v>end</v>
      </c>
      <c r="D279" s="8" t="str">
        <f t="shared" si="24"/>
        <v/>
      </c>
      <c r="E279" s="9" t="str">
        <f>IF(C279="end","",IF(DashBoard!$C$15="Straight Line",SLN(DashBoard!$D$8,DashBoard!$D$9,DashBoard!$D$14),IF(DashBoard!$C$15="Accelerated Double Declining",DDB(DashBoard!$D$8,DashBoard!$D$9,DashBoard!$D$14,C279),IF(DashBoard!$C$15="Sum of Years",SYD(DashBoard!$D$8,DashBoard!$D$9,DashBoard!$D$14,C279)))))</f>
        <v/>
      </c>
      <c r="F279" s="10" t="str">
        <f t="shared" si="22"/>
        <v/>
      </c>
      <c r="G279" s="11" t="str">
        <f>IF(OR(F279&lt;DashBoard!$D$9,C279="end"),"True Up To Savage Value","Expense")</f>
        <v>True Up To Savage Value</v>
      </c>
      <c r="H279" s="4"/>
      <c r="I279" s="4"/>
    </row>
    <row r="280" spans="1:9" x14ac:dyDescent="0.3">
      <c r="A280" s="18" t="str">
        <f t="shared" si="23"/>
        <v/>
      </c>
      <c r="B280" s="7" t="str">
        <f t="shared" si="21"/>
        <v/>
      </c>
      <c r="C280" s="7" t="str">
        <f>IF(C279=DashBoard!$D$14,"end",IF(C279="end","end",C279+1))</f>
        <v>end</v>
      </c>
      <c r="D280" s="8" t="str">
        <f t="shared" si="24"/>
        <v/>
      </c>
      <c r="E280" s="9" t="str">
        <f>IF(C280="end","",IF(DashBoard!$C$15="Straight Line",SLN(DashBoard!$D$8,DashBoard!$D$9,DashBoard!$D$14),IF(DashBoard!$C$15="Accelerated Double Declining",DDB(DashBoard!$D$8,DashBoard!$D$9,DashBoard!$D$14,C280),IF(DashBoard!$C$15="Sum of Years",SYD(DashBoard!$D$8,DashBoard!$D$9,DashBoard!$D$14,C280)))))</f>
        <v/>
      </c>
      <c r="F280" s="10" t="str">
        <f t="shared" si="22"/>
        <v/>
      </c>
      <c r="G280" s="11" t="str">
        <f>IF(OR(F280&lt;DashBoard!$D$9,C280="end"),"True Up To Savage Value","Expense")</f>
        <v>True Up To Savage Value</v>
      </c>
      <c r="H280" s="4"/>
      <c r="I280" s="4"/>
    </row>
    <row r="281" spans="1:9" x14ac:dyDescent="0.3">
      <c r="A281" s="18" t="str">
        <f t="shared" si="23"/>
        <v/>
      </c>
      <c r="B281" s="7" t="str">
        <f t="shared" si="21"/>
        <v/>
      </c>
      <c r="C281" s="7" t="str">
        <f>IF(C280=DashBoard!$D$14,"end",IF(C280="end","end",C280+1))</f>
        <v>end</v>
      </c>
      <c r="D281" s="8" t="str">
        <f t="shared" si="24"/>
        <v/>
      </c>
      <c r="E281" s="9" t="str">
        <f>IF(C281="end","",IF(DashBoard!$C$15="Straight Line",SLN(DashBoard!$D$8,DashBoard!$D$9,DashBoard!$D$14),IF(DashBoard!$C$15="Accelerated Double Declining",DDB(DashBoard!$D$8,DashBoard!$D$9,DashBoard!$D$14,C281),IF(DashBoard!$C$15="Sum of Years",SYD(DashBoard!$D$8,DashBoard!$D$9,DashBoard!$D$14,C281)))))</f>
        <v/>
      </c>
      <c r="F281" s="10" t="str">
        <f t="shared" si="22"/>
        <v/>
      </c>
      <c r="G281" s="11" t="str">
        <f>IF(OR(F281&lt;DashBoard!$D$9,C281="end"),"True Up To Savage Value","Expense")</f>
        <v>True Up To Savage Value</v>
      </c>
      <c r="H281" s="4"/>
      <c r="I281" s="4"/>
    </row>
    <row r="282" spans="1:9" x14ac:dyDescent="0.3">
      <c r="A282" s="18" t="str">
        <f t="shared" si="23"/>
        <v/>
      </c>
      <c r="B282" s="7" t="str">
        <f t="shared" si="21"/>
        <v/>
      </c>
      <c r="C282" s="7" t="str">
        <f>IF(C281=DashBoard!$D$14,"end",IF(C281="end","end",C281+1))</f>
        <v>end</v>
      </c>
      <c r="D282" s="8" t="str">
        <f t="shared" si="24"/>
        <v/>
      </c>
      <c r="E282" s="9" t="str">
        <f>IF(C282="end","",IF(DashBoard!$C$15="Straight Line",SLN(DashBoard!$D$8,DashBoard!$D$9,DashBoard!$D$14),IF(DashBoard!$C$15="Accelerated Double Declining",DDB(DashBoard!$D$8,DashBoard!$D$9,DashBoard!$D$14,C282),IF(DashBoard!$C$15="Sum of Years",SYD(DashBoard!$D$8,DashBoard!$D$9,DashBoard!$D$14,C282)))))</f>
        <v/>
      </c>
      <c r="F282" s="10" t="str">
        <f t="shared" si="22"/>
        <v/>
      </c>
      <c r="G282" s="11" t="str">
        <f>IF(OR(F282&lt;DashBoard!$D$9,C282="end"),"True Up To Savage Value","Expense")</f>
        <v>True Up To Savage Value</v>
      </c>
      <c r="H282" s="4"/>
      <c r="I282" s="4"/>
    </row>
    <row r="283" spans="1:9" x14ac:dyDescent="0.3">
      <c r="A283" s="18" t="str">
        <f t="shared" si="23"/>
        <v/>
      </c>
      <c r="B283" s="7" t="str">
        <f t="shared" si="21"/>
        <v/>
      </c>
      <c r="C283" s="7" t="str">
        <f>IF(C282=DashBoard!$D$14,"end",IF(C282="end","end",C282+1))</f>
        <v>end</v>
      </c>
      <c r="D283" s="8" t="str">
        <f t="shared" si="24"/>
        <v/>
      </c>
      <c r="E283" s="9" t="str">
        <f>IF(C283="end","",IF(DashBoard!$C$15="Straight Line",SLN(DashBoard!$D$8,DashBoard!$D$9,DashBoard!$D$14),IF(DashBoard!$C$15="Accelerated Double Declining",DDB(DashBoard!$D$8,DashBoard!$D$9,DashBoard!$D$14,C283),IF(DashBoard!$C$15="Sum of Years",SYD(DashBoard!$D$8,DashBoard!$D$9,DashBoard!$D$14,C283)))))</f>
        <v/>
      </c>
      <c r="F283" s="10" t="str">
        <f t="shared" si="22"/>
        <v/>
      </c>
      <c r="G283" s="11" t="str">
        <f>IF(OR(F283&lt;DashBoard!$D$9,C283="end"),"True Up To Savage Value","Expense")</f>
        <v>True Up To Savage Value</v>
      </c>
      <c r="H283" s="4"/>
      <c r="I283" s="4"/>
    </row>
    <row r="284" spans="1:9" x14ac:dyDescent="0.3">
      <c r="A284" s="18" t="str">
        <f t="shared" si="23"/>
        <v/>
      </c>
      <c r="B284" s="7" t="str">
        <f t="shared" si="21"/>
        <v/>
      </c>
      <c r="C284" s="7" t="str">
        <f>IF(C283=DashBoard!$D$14,"end",IF(C283="end","end",C283+1))</f>
        <v>end</v>
      </c>
      <c r="D284" s="8" t="str">
        <f t="shared" si="24"/>
        <v/>
      </c>
      <c r="E284" s="9" t="str">
        <f>IF(C284="end","",IF(DashBoard!$C$15="Straight Line",SLN(DashBoard!$D$8,DashBoard!$D$9,DashBoard!$D$14),IF(DashBoard!$C$15="Accelerated Double Declining",DDB(DashBoard!$D$8,DashBoard!$D$9,DashBoard!$D$14,C284),IF(DashBoard!$C$15="Sum of Years",SYD(DashBoard!$D$8,DashBoard!$D$9,DashBoard!$D$14,C284)))))</f>
        <v/>
      </c>
      <c r="F284" s="10" t="str">
        <f t="shared" si="22"/>
        <v/>
      </c>
      <c r="G284" s="11" t="str">
        <f>IF(OR(F284&lt;DashBoard!$D$9,C284="end"),"True Up To Savage Value","Expense")</f>
        <v>True Up To Savage Value</v>
      </c>
      <c r="H284" s="4"/>
      <c r="I284" s="4"/>
    </row>
    <row r="285" spans="1:9" x14ac:dyDescent="0.3">
      <c r="A285" s="18" t="str">
        <f t="shared" si="23"/>
        <v/>
      </c>
      <c r="B285" s="7" t="str">
        <f t="shared" si="21"/>
        <v/>
      </c>
      <c r="C285" s="7" t="str">
        <f>IF(C284=DashBoard!$D$14,"end",IF(C284="end","end",C284+1))</f>
        <v>end</v>
      </c>
      <c r="D285" s="8" t="str">
        <f t="shared" si="24"/>
        <v/>
      </c>
      <c r="E285" s="9" t="str">
        <f>IF(C285="end","",IF(DashBoard!$C$15="Straight Line",SLN(DashBoard!$D$8,DashBoard!$D$9,DashBoard!$D$14),IF(DashBoard!$C$15="Accelerated Double Declining",DDB(DashBoard!$D$8,DashBoard!$D$9,DashBoard!$D$14,C285),IF(DashBoard!$C$15="Sum of Years",SYD(DashBoard!$D$8,DashBoard!$D$9,DashBoard!$D$14,C285)))))</f>
        <v/>
      </c>
      <c r="F285" s="10" t="str">
        <f t="shared" si="22"/>
        <v/>
      </c>
      <c r="G285" s="11" t="str">
        <f>IF(OR(F285&lt;DashBoard!$D$9,C285="end"),"True Up To Savage Value","Expense")</f>
        <v>True Up To Savage Value</v>
      </c>
      <c r="H285" s="4"/>
      <c r="I285" s="4"/>
    </row>
    <row r="286" spans="1:9" x14ac:dyDescent="0.3">
      <c r="A286" s="18" t="str">
        <f t="shared" si="23"/>
        <v/>
      </c>
      <c r="B286" s="7" t="str">
        <f t="shared" si="21"/>
        <v/>
      </c>
      <c r="C286" s="7" t="str">
        <f>IF(C285=DashBoard!$D$14,"end",IF(C285="end","end",C285+1))</f>
        <v>end</v>
      </c>
      <c r="D286" s="8" t="str">
        <f t="shared" si="24"/>
        <v/>
      </c>
      <c r="E286" s="9" t="str">
        <f>IF(C286="end","",IF(DashBoard!$C$15="Straight Line",SLN(DashBoard!$D$8,DashBoard!$D$9,DashBoard!$D$14),IF(DashBoard!$C$15="Accelerated Double Declining",DDB(DashBoard!$D$8,DashBoard!$D$9,DashBoard!$D$14,C286),IF(DashBoard!$C$15="Sum of Years",SYD(DashBoard!$D$8,DashBoard!$D$9,DashBoard!$D$14,C286)))))</f>
        <v/>
      </c>
      <c r="F286" s="10" t="str">
        <f t="shared" si="22"/>
        <v/>
      </c>
      <c r="G286" s="11" t="str">
        <f>IF(OR(F286&lt;DashBoard!$D$9,C286="end"),"True Up To Savage Value","Expense")</f>
        <v>True Up To Savage Value</v>
      </c>
      <c r="H286" s="4"/>
      <c r="I286" s="4"/>
    </row>
    <row r="287" spans="1:9" x14ac:dyDescent="0.3">
      <c r="A287" s="18" t="str">
        <f t="shared" si="23"/>
        <v/>
      </c>
      <c r="B287" s="7" t="str">
        <f t="shared" si="21"/>
        <v/>
      </c>
      <c r="C287" s="7" t="str">
        <f>IF(C286=DashBoard!$D$14,"end",IF(C286="end","end",C286+1))</f>
        <v>end</v>
      </c>
      <c r="D287" s="8" t="str">
        <f t="shared" si="24"/>
        <v/>
      </c>
      <c r="E287" s="9" t="str">
        <f>IF(C287="end","",IF(DashBoard!$C$15="Straight Line",SLN(DashBoard!$D$8,DashBoard!$D$9,DashBoard!$D$14),IF(DashBoard!$C$15="Accelerated Double Declining",DDB(DashBoard!$D$8,DashBoard!$D$9,DashBoard!$D$14,C287),IF(DashBoard!$C$15="Sum of Years",SYD(DashBoard!$D$8,DashBoard!$D$9,DashBoard!$D$14,C287)))))</f>
        <v/>
      </c>
      <c r="F287" s="10" t="str">
        <f t="shared" si="22"/>
        <v/>
      </c>
      <c r="G287" s="11" t="str">
        <f>IF(OR(F287&lt;DashBoard!$D$9,C287="end"),"True Up To Savage Value","Expense")</f>
        <v>True Up To Savage Value</v>
      </c>
      <c r="H287" s="4"/>
      <c r="I287" s="4"/>
    </row>
    <row r="288" spans="1:9" x14ac:dyDescent="0.3">
      <c r="A288" s="18" t="str">
        <f t="shared" si="23"/>
        <v/>
      </c>
      <c r="B288" s="7" t="str">
        <f t="shared" si="21"/>
        <v/>
      </c>
      <c r="C288" s="7" t="str">
        <f>IF(C287=DashBoard!$D$14,"end",IF(C287="end","end",C287+1))</f>
        <v>end</v>
      </c>
      <c r="D288" s="8" t="str">
        <f t="shared" si="24"/>
        <v/>
      </c>
      <c r="E288" s="9" t="str">
        <f>IF(C288="end","",IF(DashBoard!$C$15="Straight Line",SLN(DashBoard!$D$8,DashBoard!$D$9,DashBoard!$D$14),IF(DashBoard!$C$15="Accelerated Double Declining",DDB(DashBoard!$D$8,DashBoard!$D$9,DashBoard!$D$14,C288),IF(DashBoard!$C$15="Sum of Years",SYD(DashBoard!$D$8,DashBoard!$D$9,DashBoard!$D$14,C288)))))</f>
        <v/>
      </c>
      <c r="F288" s="10" t="str">
        <f t="shared" si="22"/>
        <v/>
      </c>
      <c r="G288" s="11" t="str">
        <f>IF(OR(F288&lt;DashBoard!$D$9,C288="end"),"True Up To Savage Value","Expense")</f>
        <v>True Up To Savage Value</v>
      </c>
      <c r="H288" s="4"/>
      <c r="I288" s="4"/>
    </row>
    <row r="289" spans="1:9" x14ac:dyDescent="0.3">
      <c r="A289" s="18" t="str">
        <f t="shared" si="23"/>
        <v/>
      </c>
      <c r="B289" s="7" t="str">
        <f t="shared" si="21"/>
        <v/>
      </c>
      <c r="C289" s="7" t="str">
        <f>IF(C288=DashBoard!$D$14,"end",IF(C288="end","end",C288+1))</f>
        <v>end</v>
      </c>
      <c r="D289" s="8" t="str">
        <f t="shared" si="24"/>
        <v/>
      </c>
      <c r="E289" s="9" t="str">
        <f>IF(C289="end","",IF(DashBoard!$C$15="Straight Line",SLN(DashBoard!$D$8,DashBoard!$D$9,DashBoard!$D$14),IF(DashBoard!$C$15="Accelerated Double Declining",DDB(DashBoard!$D$8,DashBoard!$D$9,DashBoard!$D$14,C289),IF(DashBoard!$C$15="Sum of Years",SYD(DashBoard!$D$8,DashBoard!$D$9,DashBoard!$D$14,C289)))))</f>
        <v/>
      </c>
      <c r="F289" s="10" t="str">
        <f t="shared" si="22"/>
        <v/>
      </c>
      <c r="G289" s="11" t="str">
        <f>IF(OR(F289&lt;DashBoard!$D$9,C289="end"),"True Up To Savage Value","Expense")</f>
        <v>True Up To Savage Value</v>
      </c>
      <c r="H289" s="4"/>
      <c r="I289" s="4"/>
    </row>
    <row r="290" spans="1:9" x14ac:dyDescent="0.3">
      <c r="A290" s="18" t="str">
        <f t="shared" si="23"/>
        <v/>
      </c>
      <c r="B290" s="7" t="str">
        <f t="shared" si="21"/>
        <v/>
      </c>
      <c r="C290" s="7" t="str">
        <f>IF(C289=DashBoard!$D$14,"end",IF(C289="end","end",C289+1))</f>
        <v>end</v>
      </c>
      <c r="D290" s="8" t="str">
        <f t="shared" si="24"/>
        <v/>
      </c>
      <c r="E290" s="9" t="str">
        <f>IF(C290="end","",IF(DashBoard!$C$15="Straight Line",SLN(DashBoard!$D$8,DashBoard!$D$9,DashBoard!$D$14),IF(DashBoard!$C$15="Accelerated Double Declining",DDB(DashBoard!$D$8,DashBoard!$D$9,DashBoard!$D$14,C290),IF(DashBoard!$C$15="Sum of Years",SYD(DashBoard!$D$8,DashBoard!$D$9,DashBoard!$D$14,C290)))))</f>
        <v/>
      </c>
      <c r="F290" s="10" t="str">
        <f t="shared" si="22"/>
        <v/>
      </c>
      <c r="G290" s="11" t="str">
        <f>IF(OR(F290&lt;DashBoard!$D$9,C290="end"),"True Up To Savage Value","Expense")</f>
        <v>True Up To Savage Value</v>
      </c>
      <c r="H290" s="4"/>
      <c r="I290" s="4"/>
    </row>
    <row r="291" spans="1:9" x14ac:dyDescent="0.3">
      <c r="A291" s="18" t="str">
        <f t="shared" si="23"/>
        <v/>
      </c>
      <c r="B291" s="7" t="str">
        <f t="shared" si="21"/>
        <v/>
      </c>
      <c r="C291" s="7" t="str">
        <f>IF(C290=DashBoard!$D$14,"end",IF(C290="end","end",C290+1))</f>
        <v>end</v>
      </c>
      <c r="D291" s="8" t="str">
        <f t="shared" si="24"/>
        <v/>
      </c>
      <c r="E291" s="9" t="str">
        <f>IF(C291="end","",IF(DashBoard!$C$15="Straight Line",SLN(DashBoard!$D$8,DashBoard!$D$9,DashBoard!$D$14),IF(DashBoard!$C$15="Accelerated Double Declining",DDB(DashBoard!$D$8,DashBoard!$D$9,DashBoard!$D$14,C291),IF(DashBoard!$C$15="Sum of Years",SYD(DashBoard!$D$8,DashBoard!$D$9,DashBoard!$D$14,C291)))))</f>
        <v/>
      </c>
      <c r="F291" s="10" t="str">
        <f t="shared" si="22"/>
        <v/>
      </c>
      <c r="G291" s="11" t="str">
        <f>IF(OR(F291&lt;DashBoard!$D$9,C291="end"),"True Up To Savage Value","Expense")</f>
        <v>True Up To Savage Value</v>
      </c>
      <c r="H291" s="4"/>
      <c r="I291" s="4"/>
    </row>
    <row r="292" spans="1:9" x14ac:dyDescent="0.3">
      <c r="A292" s="18" t="str">
        <f t="shared" si="23"/>
        <v/>
      </c>
      <c r="B292" s="7" t="str">
        <f t="shared" si="21"/>
        <v/>
      </c>
      <c r="C292" s="7" t="str">
        <f>IF(C291=DashBoard!$D$14,"end",IF(C291="end","end",C291+1))</f>
        <v>end</v>
      </c>
      <c r="D292" s="8" t="str">
        <f t="shared" si="24"/>
        <v/>
      </c>
      <c r="E292" s="9" t="str">
        <f>IF(C292="end","",IF(DashBoard!$C$15="Straight Line",SLN(DashBoard!$D$8,DashBoard!$D$9,DashBoard!$D$14),IF(DashBoard!$C$15="Accelerated Double Declining",DDB(DashBoard!$D$8,DashBoard!$D$9,DashBoard!$D$14,C292),IF(DashBoard!$C$15="Sum of Years",SYD(DashBoard!$D$8,DashBoard!$D$9,DashBoard!$D$14,C292)))))</f>
        <v/>
      </c>
      <c r="F292" s="10" t="str">
        <f t="shared" si="22"/>
        <v/>
      </c>
      <c r="G292" s="11" t="str">
        <f>IF(OR(F292&lt;DashBoard!$D$9,C292="end"),"True Up To Savage Value","Expense")</f>
        <v>True Up To Savage Value</v>
      </c>
      <c r="H292" s="4"/>
      <c r="I292" s="4"/>
    </row>
    <row r="293" spans="1:9" x14ac:dyDescent="0.3">
      <c r="A293" s="18" t="str">
        <f t="shared" si="23"/>
        <v/>
      </c>
      <c r="B293" s="7" t="str">
        <f t="shared" si="21"/>
        <v/>
      </c>
      <c r="C293" s="7" t="str">
        <f>IF(C292=DashBoard!$D$14,"end",IF(C292="end","end",C292+1))</f>
        <v>end</v>
      </c>
      <c r="D293" s="8" t="str">
        <f t="shared" si="24"/>
        <v/>
      </c>
      <c r="E293" s="9" t="str">
        <f>IF(C293="end","",IF(DashBoard!$C$15="Straight Line",SLN(DashBoard!$D$8,DashBoard!$D$9,DashBoard!$D$14),IF(DashBoard!$C$15="Accelerated Double Declining",DDB(DashBoard!$D$8,DashBoard!$D$9,DashBoard!$D$14,C293),IF(DashBoard!$C$15="Sum of Years",SYD(DashBoard!$D$8,DashBoard!$D$9,DashBoard!$D$14,C293)))))</f>
        <v/>
      </c>
      <c r="F293" s="10" t="str">
        <f t="shared" si="22"/>
        <v/>
      </c>
      <c r="G293" s="11" t="str">
        <f>IF(OR(F293&lt;DashBoard!$D$9,C293="end"),"True Up To Savage Value","Expense")</f>
        <v>True Up To Savage Value</v>
      </c>
      <c r="H293" s="4"/>
      <c r="I293" s="4"/>
    </row>
    <row r="294" spans="1:9" x14ac:dyDescent="0.3">
      <c r="A294" s="18" t="str">
        <f t="shared" si="23"/>
        <v/>
      </c>
      <c r="B294" s="7" t="str">
        <f t="shared" si="21"/>
        <v/>
      </c>
      <c r="C294" s="7" t="str">
        <f>IF(C293=DashBoard!$D$14,"end",IF(C293="end","end",C293+1))</f>
        <v>end</v>
      </c>
      <c r="D294" s="8" t="str">
        <f t="shared" si="24"/>
        <v/>
      </c>
      <c r="E294" s="9" t="str">
        <f>IF(C294="end","",IF(DashBoard!$C$15="Straight Line",SLN(DashBoard!$D$8,DashBoard!$D$9,DashBoard!$D$14),IF(DashBoard!$C$15="Accelerated Double Declining",DDB(DashBoard!$D$8,DashBoard!$D$9,DashBoard!$D$14,C294),IF(DashBoard!$C$15="Sum of Years",SYD(DashBoard!$D$8,DashBoard!$D$9,DashBoard!$D$14,C294)))))</f>
        <v/>
      </c>
      <c r="F294" s="10" t="str">
        <f t="shared" si="22"/>
        <v/>
      </c>
      <c r="G294" s="11" t="str">
        <f>IF(OR(F294&lt;DashBoard!$D$9,C294="end"),"True Up To Savage Value","Expense")</f>
        <v>True Up To Savage Value</v>
      </c>
      <c r="H294" s="4"/>
      <c r="I294" s="4"/>
    </row>
    <row r="295" spans="1:9" x14ac:dyDescent="0.3">
      <c r="A295" s="18" t="str">
        <f t="shared" si="23"/>
        <v/>
      </c>
      <c r="B295" s="7" t="str">
        <f t="shared" si="21"/>
        <v/>
      </c>
      <c r="C295" s="7" t="str">
        <f>IF(C294=DashBoard!$D$14,"end",IF(C294="end","end",C294+1))</f>
        <v>end</v>
      </c>
      <c r="D295" s="8" t="str">
        <f t="shared" si="24"/>
        <v/>
      </c>
      <c r="E295" s="9" t="str">
        <f>IF(C295="end","",IF(DashBoard!$C$15="Straight Line",SLN(DashBoard!$D$8,DashBoard!$D$9,DashBoard!$D$14),IF(DashBoard!$C$15="Accelerated Double Declining",DDB(DashBoard!$D$8,DashBoard!$D$9,DashBoard!$D$14,C295),IF(DashBoard!$C$15="Sum of Years",SYD(DashBoard!$D$8,DashBoard!$D$9,DashBoard!$D$14,C295)))))</f>
        <v/>
      </c>
      <c r="F295" s="10" t="str">
        <f t="shared" si="22"/>
        <v/>
      </c>
      <c r="G295" s="11" t="str">
        <f>IF(OR(F295&lt;DashBoard!$D$9,C295="end"),"True Up To Savage Value","Expense")</f>
        <v>True Up To Savage Value</v>
      </c>
      <c r="H295" s="4"/>
      <c r="I295" s="4"/>
    </row>
    <row r="296" spans="1:9" x14ac:dyDescent="0.3">
      <c r="A296" s="18" t="str">
        <f t="shared" si="23"/>
        <v/>
      </c>
      <c r="B296" s="7" t="str">
        <f t="shared" si="21"/>
        <v/>
      </c>
      <c r="C296" s="7" t="str">
        <f>IF(C295=DashBoard!$D$14,"end",IF(C295="end","end",C295+1))</f>
        <v>end</v>
      </c>
      <c r="D296" s="8" t="str">
        <f t="shared" si="24"/>
        <v/>
      </c>
      <c r="E296" s="9" t="str">
        <f>IF(C296="end","",IF(DashBoard!$C$15="Straight Line",SLN(DashBoard!$D$8,DashBoard!$D$9,DashBoard!$D$14),IF(DashBoard!$C$15="Accelerated Double Declining",DDB(DashBoard!$D$8,DashBoard!$D$9,DashBoard!$D$14,C296),IF(DashBoard!$C$15="Sum of Years",SYD(DashBoard!$D$8,DashBoard!$D$9,DashBoard!$D$14,C296)))))</f>
        <v/>
      </c>
      <c r="F296" s="10" t="str">
        <f t="shared" si="22"/>
        <v/>
      </c>
      <c r="G296" s="11" t="str">
        <f>IF(OR(F296&lt;DashBoard!$D$9,C296="end"),"True Up To Savage Value","Expense")</f>
        <v>True Up To Savage Value</v>
      </c>
      <c r="H296" s="4"/>
      <c r="I296" s="4"/>
    </row>
    <row r="297" spans="1:9" x14ac:dyDescent="0.3">
      <c r="A297" s="18" t="str">
        <f t="shared" si="23"/>
        <v/>
      </c>
      <c r="B297" s="7" t="str">
        <f t="shared" si="21"/>
        <v/>
      </c>
      <c r="C297" s="7" t="str">
        <f>IF(C296=DashBoard!$D$14,"end",IF(C296="end","end",C296+1))</f>
        <v>end</v>
      </c>
      <c r="D297" s="8" t="str">
        <f t="shared" si="24"/>
        <v/>
      </c>
      <c r="E297" s="9" t="str">
        <f>IF(C297="end","",IF(DashBoard!$C$15="Straight Line",SLN(DashBoard!$D$8,DashBoard!$D$9,DashBoard!$D$14),IF(DashBoard!$C$15="Accelerated Double Declining",DDB(DashBoard!$D$8,DashBoard!$D$9,DashBoard!$D$14,C297),IF(DashBoard!$C$15="Sum of Years",SYD(DashBoard!$D$8,DashBoard!$D$9,DashBoard!$D$14,C297)))))</f>
        <v/>
      </c>
      <c r="F297" s="10" t="str">
        <f t="shared" si="22"/>
        <v/>
      </c>
      <c r="G297" s="11" t="str">
        <f>IF(OR(F297&lt;DashBoard!$D$9,C297="end"),"True Up To Savage Value","Expense")</f>
        <v>True Up To Savage Value</v>
      </c>
      <c r="H297" s="4"/>
      <c r="I297" s="4"/>
    </row>
    <row r="298" spans="1:9" x14ac:dyDescent="0.3">
      <c r="A298" s="18" t="str">
        <f t="shared" si="23"/>
        <v/>
      </c>
      <c r="B298" s="7" t="str">
        <f t="shared" si="21"/>
        <v/>
      </c>
      <c r="C298" s="7" t="str">
        <f>IF(C297=DashBoard!$D$14,"end",IF(C297="end","end",C297+1))</f>
        <v>end</v>
      </c>
      <c r="D298" s="8" t="str">
        <f t="shared" si="24"/>
        <v/>
      </c>
      <c r="E298" s="9" t="str">
        <f>IF(C298="end","",IF(DashBoard!$C$15="Straight Line",SLN(DashBoard!$D$8,DashBoard!$D$9,DashBoard!$D$14),IF(DashBoard!$C$15="Accelerated Double Declining",DDB(DashBoard!$D$8,DashBoard!$D$9,DashBoard!$D$14,C298),IF(DashBoard!$C$15="Sum of Years",SYD(DashBoard!$D$8,DashBoard!$D$9,DashBoard!$D$14,C298)))))</f>
        <v/>
      </c>
      <c r="F298" s="10" t="str">
        <f t="shared" si="22"/>
        <v/>
      </c>
      <c r="G298" s="11" t="str">
        <f>IF(OR(F298&lt;DashBoard!$D$9,C298="end"),"True Up To Savage Value","Expense")</f>
        <v>True Up To Savage Value</v>
      </c>
      <c r="H298" s="4"/>
      <c r="I298" s="4"/>
    </row>
    <row r="299" spans="1:9" x14ac:dyDescent="0.3">
      <c r="A299" s="18" t="str">
        <f t="shared" si="23"/>
        <v/>
      </c>
      <c r="B299" s="7" t="str">
        <f t="shared" si="21"/>
        <v/>
      </c>
      <c r="C299" s="7" t="str">
        <f>IF(C298=DashBoard!$D$14,"end",IF(C298="end","end",C298+1))</f>
        <v>end</v>
      </c>
      <c r="D299" s="8" t="str">
        <f t="shared" si="24"/>
        <v/>
      </c>
      <c r="E299" s="9" t="str">
        <f>IF(C299="end","",IF(DashBoard!$C$15="Straight Line",SLN(DashBoard!$D$8,DashBoard!$D$9,DashBoard!$D$14),IF(DashBoard!$C$15="Accelerated Double Declining",DDB(DashBoard!$D$8,DashBoard!$D$9,DashBoard!$D$14,C299),IF(DashBoard!$C$15="Sum of Years",SYD(DashBoard!$D$8,DashBoard!$D$9,DashBoard!$D$14,C299)))))</f>
        <v/>
      </c>
      <c r="F299" s="10" t="str">
        <f t="shared" si="22"/>
        <v/>
      </c>
      <c r="G299" s="11" t="str">
        <f>IF(OR(F299&lt;DashBoard!$D$9,C299="end"),"True Up To Savage Value","Expense")</f>
        <v>True Up To Savage Value</v>
      </c>
      <c r="H299" s="4"/>
      <c r="I299" s="4"/>
    </row>
    <row r="300" spans="1:9" x14ac:dyDescent="0.3">
      <c r="A300" s="18" t="str">
        <f t="shared" si="23"/>
        <v/>
      </c>
      <c r="B300" s="7" t="str">
        <f t="shared" si="21"/>
        <v/>
      </c>
      <c r="C300" s="7" t="str">
        <f>IF(C299=DashBoard!$D$14,"end",IF(C299="end","end",C299+1))</f>
        <v>end</v>
      </c>
      <c r="D300" s="8" t="str">
        <f t="shared" si="24"/>
        <v/>
      </c>
      <c r="E300" s="9" t="str">
        <f>IF(C300="end","",IF(DashBoard!$C$15="Straight Line",SLN(DashBoard!$D$8,DashBoard!$D$9,DashBoard!$D$14),IF(DashBoard!$C$15="Accelerated Double Declining",DDB(DashBoard!$D$8,DashBoard!$D$9,DashBoard!$D$14,C300),IF(DashBoard!$C$15="Sum of Years",SYD(DashBoard!$D$8,DashBoard!$D$9,DashBoard!$D$14,C300)))))</f>
        <v/>
      </c>
      <c r="F300" s="10" t="str">
        <f t="shared" si="22"/>
        <v/>
      </c>
      <c r="G300" s="11" t="str">
        <f>IF(OR(F300&lt;DashBoard!$D$9,C300="end"),"True Up To Savage Value","Expense")</f>
        <v>True Up To Savage Value</v>
      </c>
      <c r="H300" s="4"/>
      <c r="I300" s="4"/>
    </row>
    <row r="301" spans="1:9" x14ac:dyDescent="0.3">
      <c r="A301" s="18" t="str">
        <f t="shared" si="23"/>
        <v/>
      </c>
      <c r="B301" s="7" t="str">
        <f t="shared" si="21"/>
        <v/>
      </c>
      <c r="C301" s="7" t="str">
        <f>IF(C300=DashBoard!$D$14,"end",IF(C300="end","end",C300+1))</f>
        <v>end</v>
      </c>
      <c r="D301" s="8" t="str">
        <f t="shared" si="24"/>
        <v/>
      </c>
      <c r="E301" s="9" t="str">
        <f>IF(C301="end","",IF(DashBoard!$C$15="Straight Line",SLN(DashBoard!$D$8,DashBoard!$D$9,DashBoard!$D$14),IF(DashBoard!$C$15="Accelerated Double Declining",DDB(DashBoard!$D$8,DashBoard!$D$9,DashBoard!$D$14,C301),IF(DashBoard!$C$15="Sum of Years",SYD(DashBoard!$D$8,DashBoard!$D$9,DashBoard!$D$14,C301)))))</f>
        <v/>
      </c>
      <c r="F301" s="10" t="str">
        <f t="shared" si="22"/>
        <v/>
      </c>
      <c r="G301" s="11" t="str">
        <f>IF(OR(F301&lt;DashBoard!$D$9,C301="end"),"True Up To Savage Value","Expense")</f>
        <v>True Up To Savage Value</v>
      </c>
      <c r="H301" s="4"/>
      <c r="I301" s="4"/>
    </row>
    <row r="302" spans="1:9" x14ac:dyDescent="0.3">
      <c r="A302" s="18" t="str">
        <f t="shared" si="23"/>
        <v/>
      </c>
      <c r="B302" s="7" t="str">
        <f t="shared" si="21"/>
        <v/>
      </c>
      <c r="C302" s="7" t="str">
        <f>IF(C301=DashBoard!$D$14,"end",IF(C301="end","end",C301+1))</f>
        <v>end</v>
      </c>
      <c r="D302" s="8" t="str">
        <f t="shared" si="24"/>
        <v/>
      </c>
      <c r="E302" s="9" t="str">
        <f>IF(C302="end","",IF(DashBoard!$C$15="Straight Line",SLN(DashBoard!$D$8,DashBoard!$D$9,DashBoard!$D$14),IF(DashBoard!$C$15="Accelerated Double Declining",DDB(DashBoard!$D$8,DashBoard!$D$9,DashBoard!$D$14,C302),IF(DashBoard!$C$15="Sum of Years",SYD(DashBoard!$D$8,DashBoard!$D$9,DashBoard!$D$14,C302)))))</f>
        <v/>
      </c>
      <c r="F302" s="10" t="str">
        <f t="shared" si="22"/>
        <v/>
      </c>
      <c r="G302" s="11" t="str">
        <f>IF(OR(F302&lt;DashBoard!$D$9,C302="end"),"True Up To Savage Value","Expense")</f>
        <v>True Up To Savage Value</v>
      </c>
      <c r="H302" s="4"/>
      <c r="I302" s="4"/>
    </row>
    <row r="303" spans="1:9" x14ac:dyDescent="0.3">
      <c r="A303" s="18" t="str">
        <f t="shared" si="23"/>
        <v/>
      </c>
      <c r="B303" s="7" t="str">
        <f t="shared" si="21"/>
        <v/>
      </c>
      <c r="C303" s="7" t="str">
        <f>IF(C302=DashBoard!$D$14,"end",IF(C302="end","end",C302+1))</f>
        <v>end</v>
      </c>
      <c r="D303" s="8" t="str">
        <f t="shared" si="24"/>
        <v/>
      </c>
      <c r="E303" s="9" t="str">
        <f>IF(C303="end","",IF(DashBoard!$C$15="Straight Line",SLN(DashBoard!$D$8,DashBoard!$D$9,DashBoard!$D$14),IF(DashBoard!$C$15="Accelerated Double Declining",DDB(DashBoard!$D$8,DashBoard!$D$9,DashBoard!$D$14,C303),IF(DashBoard!$C$15="Sum of Years",SYD(DashBoard!$D$8,DashBoard!$D$9,DashBoard!$D$14,C303)))))</f>
        <v/>
      </c>
      <c r="F303" s="10" t="str">
        <f t="shared" si="22"/>
        <v/>
      </c>
      <c r="G303" s="11" t="str">
        <f>IF(OR(F303&lt;DashBoard!$D$9,C303="end"),"True Up To Savage Value","Expense")</f>
        <v>True Up To Savage Value</v>
      </c>
      <c r="H303" s="4"/>
      <c r="I303" s="4"/>
    </row>
    <row r="304" spans="1:9" x14ac:dyDescent="0.3">
      <c r="A304" s="18" t="str">
        <f t="shared" si="23"/>
        <v/>
      </c>
      <c r="B304" s="7" t="str">
        <f t="shared" si="21"/>
        <v/>
      </c>
      <c r="C304" s="7" t="str">
        <f>IF(C303=DashBoard!$D$14,"end",IF(C303="end","end",C303+1))</f>
        <v>end</v>
      </c>
      <c r="D304" s="8" t="str">
        <f t="shared" si="24"/>
        <v/>
      </c>
      <c r="E304" s="9" t="str">
        <f>IF(C304="end","",IF(DashBoard!$C$15="Straight Line",SLN(DashBoard!$D$8,DashBoard!$D$9,DashBoard!$D$14),IF(DashBoard!$C$15="Accelerated Double Declining",DDB(DashBoard!$D$8,DashBoard!$D$9,DashBoard!$D$14,C304),IF(DashBoard!$C$15="Sum of Years",SYD(DashBoard!$D$8,DashBoard!$D$9,DashBoard!$D$14,C304)))))</f>
        <v/>
      </c>
      <c r="F304" s="10" t="str">
        <f t="shared" si="22"/>
        <v/>
      </c>
      <c r="G304" s="11" t="str">
        <f>IF(OR(F304&lt;DashBoard!$D$9,C304="end"),"True Up To Savage Value","Expense")</f>
        <v>True Up To Savage Value</v>
      </c>
      <c r="H304" s="4"/>
      <c r="I304" s="4"/>
    </row>
    <row r="305" spans="1:9" x14ac:dyDescent="0.3">
      <c r="A305" s="18" t="str">
        <f t="shared" si="23"/>
        <v/>
      </c>
      <c r="B305" s="7" t="str">
        <f t="shared" si="21"/>
        <v/>
      </c>
      <c r="C305" s="7" t="str">
        <f>IF(C304=DashBoard!$D$14,"end",IF(C304="end","end",C304+1))</f>
        <v>end</v>
      </c>
      <c r="D305" s="8" t="str">
        <f t="shared" si="24"/>
        <v/>
      </c>
      <c r="E305" s="9" t="str">
        <f>IF(C305="end","",IF(DashBoard!$C$15="Straight Line",SLN(DashBoard!$D$8,DashBoard!$D$9,DashBoard!$D$14),IF(DashBoard!$C$15="Accelerated Double Declining",DDB(DashBoard!$D$8,DashBoard!$D$9,DashBoard!$D$14,C305),IF(DashBoard!$C$15="Sum of Years",SYD(DashBoard!$D$8,DashBoard!$D$9,DashBoard!$D$14,C305)))))</f>
        <v/>
      </c>
      <c r="F305" s="10" t="str">
        <f t="shared" si="22"/>
        <v/>
      </c>
      <c r="G305" s="11" t="str">
        <f>IF(OR(F305&lt;DashBoard!$D$9,C305="end"),"True Up To Savage Value","Expense")</f>
        <v>True Up To Savage Value</v>
      </c>
      <c r="H305" s="4"/>
      <c r="I305" s="4"/>
    </row>
    <row r="306" spans="1:9" x14ac:dyDescent="0.3">
      <c r="A306" s="18" t="str">
        <f t="shared" si="23"/>
        <v/>
      </c>
      <c r="B306" s="7" t="str">
        <f t="shared" si="21"/>
        <v/>
      </c>
      <c r="C306" s="7" t="str">
        <f>IF(C305=DashBoard!$D$14,"end",IF(C305="end","end",C305+1))</f>
        <v>end</v>
      </c>
      <c r="D306" s="8" t="str">
        <f t="shared" si="24"/>
        <v/>
      </c>
      <c r="E306" s="9" t="str">
        <f>IF(C306="end","",IF(DashBoard!$C$15="Straight Line",SLN(DashBoard!$D$8,DashBoard!$D$9,DashBoard!$D$14),IF(DashBoard!$C$15="Accelerated Double Declining",DDB(DashBoard!$D$8,DashBoard!$D$9,DashBoard!$D$14,C306),IF(DashBoard!$C$15="Sum of Years",SYD(DashBoard!$D$8,DashBoard!$D$9,DashBoard!$D$14,C306)))))</f>
        <v/>
      </c>
      <c r="F306" s="10" t="str">
        <f t="shared" si="22"/>
        <v/>
      </c>
      <c r="G306" s="11" t="str">
        <f>IF(OR(F306&lt;DashBoard!$D$9,C306="end"),"True Up To Savage Value","Expense")</f>
        <v>True Up To Savage Value</v>
      </c>
      <c r="H306" s="4"/>
      <c r="I306" s="4"/>
    </row>
    <row r="307" spans="1:9" x14ac:dyDescent="0.3">
      <c r="A307" s="18" t="str">
        <f t="shared" si="23"/>
        <v/>
      </c>
      <c r="B307" s="7" t="str">
        <f t="shared" si="21"/>
        <v/>
      </c>
      <c r="C307" s="7" t="str">
        <f>IF(C306=DashBoard!$D$14,"end",IF(C306="end","end",C306+1))</f>
        <v>end</v>
      </c>
      <c r="D307" s="8" t="str">
        <f t="shared" si="24"/>
        <v/>
      </c>
      <c r="E307" s="9" t="str">
        <f>IF(C307="end","",IF(DashBoard!$C$15="Straight Line",SLN(DashBoard!$D$8,DashBoard!$D$9,DashBoard!$D$14),IF(DashBoard!$C$15="Accelerated Double Declining",DDB(DashBoard!$D$8,DashBoard!$D$9,DashBoard!$D$14,C307),IF(DashBoard!$C$15="Sum of Years",SYD(DashBoard!$D$8,DashBoard!$D$9,DashBoard!$D$14,C307)))))</f>
        <v/>
      </c>
      <c r="F307" s="10" t="str">
        <f t="shared" si="22"/>
        <v/>
      </c>
      <c r="G307" s="11" t="str">
        <f>IF(OR(F307&lt;DashBoard!$D$9,C307="end"),"True Up To Savage Value","Expense")</f>
        <v>True Up To Savage Value</v>
      </c>
      <c r="H307" s="4"/>
      <c r="I307" s="4"/>
    </row>
    <row r="308" spans="1:9" x14ac:dyDescent="0.3">
      <c r="A308" s="18" t="str">
        <f t="shared" si="23"/>
        <v/>
      </c>
      <c r="B308" s="7" t="str">
        <f t="shared" si="21"/>
        <v/>
      </c>
      <c r="C308" s="7" t="str">
        <f>IF(C307=DashBoard!$D$14,"end",IF(C307="end","end",C307+1))</f>
        <v>end</v>
      </c>
      <c r="D308" s="8" t="str">
        <f t="shared" si="24"/>
        <v/>
      </c>
      <c r="E308" s="9" t="str">
        <f>IF(C308="end","",IF(DashBoard!$C$15="Straight Line",SLN(DashBoard!$D$8,DashBoard!$D$9,DashBoard!$D$14),IF(DashBoard!$C$15="Accelerated Double Declining",DDB(DashBoard!$D$8,DashBoard!$D$9,DashBoard!$D$14,C308),IF(DashBoard!$C$15="Sum of Years",SYD(DashBoard!$D$8,DashBoard!$D$9,DashBoard!$D$14,C308)))))</f>
        <v/>
      </c>
      <c r="F308" s="10" t="str">
        <f t="shared" si="22"/>
        <v/>
      </c>
      <c r="G308" s="11" t="str">
        <f>IF(OR(F308&lt;DashBoard!$D$9,C308="end"),"True Up To Savage Value","Expense")</f>
        <v>True Up To Savage Value</v>
      </c>
      <c r="H308" s="4"/>
      <c r="I308" s="4"/>
    </row>
    <row r="309" spans="1:9" x14ac:dyDescent="0.3">
      <c r="A309" s="18" t="str">
        <f t="shared" si="23"/>
        <v/>
      </c>
      <c r="B309" s="7" t="str">
        <f t="shared" si="21"/>
        <v/>
      </c>
      <c r="C309" s="7" t="str">
        <f>IF(C308=DashBoard!$D$14,"end",IF(C308="end","end",C308+1))</f>
        <v>end</v>
      </c>
      <c r="D309" s="8" t="str">
        <f t="shared" si="24"/>
        <v/>
      </c>
      <c r="E309" s="9" t="str">
        <f>IF(C309="end","",IF(DashBoard!$C$15="Straight Line",SLN(DashBoard!$D$8,DashBoard!$D$9,DashBoard!$D$14),IF(DashBoard!$C$15="Accelerated Double Declining",DDB(DashBoard!$D$8,DashBoard!$D$9,DashBoard!$D$14,C309),IF(DashBoard!$C$15="Sum of Years",SYD(DashBoard!$D$8,DashBoard!$D$9,DashBoard!$D$14,C309)))))</f>
        <v/>
      </c>
      <c r="F309" s="10" t="str">
        <f t="shared" si="22"/>
        <v/>
      </c>
      <c r="G309" s="11" t="str">
        <f>IF(OR(F309&lt;DashBoard!$D$9,C309="end"),"True Up To Savage Value","Expense")</f>
        <v>True Up To Savage Value</v>
      </c>
      <c r="H309" s="4"/>
      <c r="I309" s="4"/>
    </row>
    <row r="310" spans="1:9" x14ac:dyDescent="0.3">
      <c r="A310" s="18" t="str">
        <f t="shared" si="23"/>
        <v/>
      </c>
      <c r="B310" s="7" t="str">
        <f t="shared" si="21"/>
        <v/>
      </c>
      <c r="C310" s="7" t="str">
        <f>IF(C309=DashBoard!$D$14,"end",IF(C309="end","end",C309+1))</f>
        <v>end</v>
      </c>
      <c r="D310" s="8" t="str">
        <f t="shared" si="24"/>
        <v/>
      </c>
      <c r="E310" s="9" t="str">
        <f>IF(C310="end","",IF(DashBoard!$C$15="Straight Line",SLN(DashBoard!$D$8,DashBoard!$D$9,DashBoard!$D$14),IF(DashBoard!$C$15="Accelerated Double Declining",DDB(DashBoard!$D$8,DashBoard!$D$9,DashBoard!$D$14,C310),IF(DashBoard!$C$15="Sum of Years",SYD(DashBoard!$D$8,DashBoard!$D$9,DashBoard!$D$14,C310)))))</f>
        <v/>
      </c>
      <c r="F310" s="10" t="str">
        <f t="shared" si="22"/>
        <v/>
      </c>
      <c r="G310" s="11" t="str">
        <f>IF(OR(F310&lt;DashBoard!$D$9,C310="end"),"True Up To Savage Value","Expense")</f>
        <v>True Up To Savage Value</v>
      </c>
      <c r="H310" s="4"/>
      <c r="I310" s="4"/>
    </row>
    <row r="311" spans="1:9" x14ac:dyDescent="0.3">
      <c r="A311" s="18" t="str">
        <f t="shared" si="23"/>
        <v/>
      </c>
      <c r="B311" s="7" t="str">
        <f t="shared" si="21"/>
        <v/>
      </c>
      <c r="C311" s="7" t="str">
        <f>IF(C310=DashBoard!$D$14,"end",IF(C310="end","end",C310+1))</f>
        <v>end</v>
      </c>
      <c r="D311" s="8" t="str">
        <f t="shared" si="24"/>
        <v/>
      </c>
      <c r="E311" s="9" t="str">
        <f>IF(C311="end","",IF(DashBoard!$C$15="Straight Line",SLN(DashBoard!$D$8,DashBoard!$D$9,DashBoard!$D$14),IF(DashBoard!$C$15="Accelerated Double Declining",DDB(DashBoard!$D$8,DashBoard!$D$9,DashBoard!$D$14,C311),IF(DashBoard!$C$15="Sum of Years",SYD(DashBoard!$D$8,DashBoard!$D$9,DashBoard!$D$14,C311)))))</f>
        <v/>
      </c>
      <c r="F311" s="10" t="str">
        <f t="shared" si="22"/>
        <v/>
      </c>
      <c r="G311" s="11" t="str">
        <f>IF(OR(F311&lt;DashBoard!$D$9,C311="end"),"True Up To Savage Value","Expense")</f>
        <v>True Up To Savage Value</v>
      </c>
      <c r="H311" s="4"/>
      <c r="I311" s="4"/>
    </row>
    <row r="312" spans="1:9" x14ac:dyDescent="0.3">
      <c r="A312" s="18" t="str">
        <f t="shared" si="23"/>
        <v/>
      </c>
      <c r="B312" s="7" t="str">
        <f t="shared" si="21"/>
        <v/>
      </c>
      <c r="C312" s="7" t="str">
        <f>IF(C311=DashBoard!$D$14,"end",IF(C311="end","end",C311+1))</f>
        <v>end</v>
      </c>
      <c r="D312" s="8" t="str">
        <f t="shared" si="24"/>
        <v/>
      </c>
      <c r="E312" s="9" t="str">
        <f>IF(C312="end","",IF(DashBoard!$C$15="Straight Line",SLN(DashBoard!$D$8,DashBoard!$D$9,DashBoard!$D$14),IF(DashBoard!$C$15="Accelerated Double Declining",DDB(DashBoard!$D$8,DashBoard!$D$9,DashBoard!$D$14,C312),IF(DashBoard!$C$15="Sum of Years",SYD(DashBoard!$D$8,DashBoard!$D$9,DashBoard!$D$14,C312)))))</f>
        <v/>
      </c>
      <c r="F312" s="10" t="str">
        <f t="shared" si="22"/>
        <v/>
      </c>
      <c r="G312" s="11" t="str">
        <f>IF(OR(F312&lt;DashBoard!$D$9,C312="end"),"True Up To Savage Value","Expense")</f>
        <v>True Up To Savage Value</v>
      </c>
      <c r="H312" s="4"/>
      <c r="I312" s="4"/>
    </row>
    <row r="313" spans="1:9" x14ac:dyDescent="0.3">
      <c r="A313" s="18" t="str">
        <f t="shared" si="23"/>
        <v/>
      </c>
      <c r="B313" s="7" t="str">
        <f t="shared" si="21"/>
        <v/>
      </c>
      <c r="C313" s="7" t="str">
        <f>IF(C312=DashBoard!$D$14,"end",IF(C312="end","end",C312+1))</f>
        <v>end</v>
      </c>
      <c r="D313" s="8" t="str">
        <f t="shared" si="24"/>
        <v/>
      </c>
      <c r="E313" s="9" t="str">
        <f>IF(C313="end","",IF(DashBoard!$C$15="Straight Line",SLN(DashBoard!$D$8,DashBoard!$D$9,DashBoard!$D$14),IF(DashBoard!$C$15="Accelerated Double Declining",DDB(DashBoard!$D$8,DashBoard!$D$9,DashBoard!$D$14,C313),IF(DashBoard!$C$15="Sum of Years",SYD(DashBoard!$D$8,DashBoard!$D$9,DashBoard!$D$14,C313)))))</f>
        <v/>
      </c>
      <c r="F313" s="10" t="str">
        <f t="shared" si="22"/>
        <v/>
      </c>
      <c r="G313" s="11" t="str">
        <f>IF(OR(F313&lt;DashBoard!$D$9,C313="end"),"True Up To Savage Value","Expense")</f>
        <v>True Up To Savage Value</v>
      </c>
      <c r="H313" s="4"/>
      <c r="I313" s="4"/>
    </row>
    <row r="314" spans="1:9" x14ac:dyDescent="0.3">
      <c r="A314" s="18" t="str">
        <f t="shared" si="23"/>
        <v/>
      </c>
      <c r="B314" s="7" t="str">
        <f t="shared" si="21"/>
        <v/>
      </c>
      <c r="C314" s="7" t="str">
        <f>IF(C313=DashBoard!$D$14,"end",IF(C313="end","end",C313+1))</f>
        <v>end</v>
      </c>
      <c r="D314" s="8" t="str">
        <f t="shared" si="24"/>
        <v/>
      </c>
      <c r="E314" s="9" t="str">
        <f>IF(C314="end","",IF(DashBoard!$C$15="Straight Line",SLN(DashBoard!$D$8,DashBoard!$D$9,DashBoard!$D$14),IF(DashBoard!$C$15="Accelerated Double Declining",DDB(DashBoard!$D$8,DashBoard!$D$9,DashBoard!$D$14,C314),IF(DashBoard!$C$15="Sum of Years",SYD(DashBoard!$D$8,DashBoard!$D$9,DashBoard!$D$14,C314)))))</f>
        <v/>
      </c>
      <c r="F314" s="10" t="str">
        <f t="shared" si="22"/>
        <v/>
      </c>
      <c r="G314" s="11" t="str">
        <f>IF(OR(F314&lt;DashBoard!$D$9,C314="end"),"True Up To Savage Value","Expense")</f>
        <v>True Up To Savage Value</v>
      </c>
      <c r="H314" s="4"/>
      <c r="I314" s="4"/>
    </row>
    <row r="315" spans="1:9" x14ac:dyDescent="0.3">
      <c r="A315" s="18" t="str">
        <f t="shared" si="23"/>
        <v/>
      </c>
      <c r="B315" s="7" t="str">
        <f t="shared" si="21"/>
        <v/>
      </c>
      <c r="C315" s="7" t="str">
        <f>IF(C314=DashBoard!$D$14,"end",IF(C314="end","end",C314+1))</f>
        <v>end</v>
      </c>
      <c r="D315" s="8" t="str">
        <f t="shared" si="24"/>
        <v/>
      </c>
      <c r="E315" s="9" t="str">
        <f>IF(C315="end","",IF(DashBoard!$C$15="Straight Line",SLN(DashBoard!$D$8,DashBoard!$D$9,DashBoard!$D$14),IF(DashBoard!$C$15="Accelerated Double Declining",DDB(DashBoard!$D$8,DashBoard!$D$9,DashBoard!$D$14,C315),IF(DashBoard!$C$15="Sum of Years",SYD(DashBoard!$D$8,DashBoard!$D$9,DashBoard!$D$14,C315)))))</f>
        <v/>
      </c>
      <c r="F315" s="10" t="str">
        <f t="shared" si="22"/>
        <v/>
      </c>
      <c r="G315" s="11" t="str">
        <f>IF(OR(F315&lt;DashBoard!$D$9,C315="end"),"True Up To Savage Value","Expense")</f>
        <v>True Up To Savage Value</v>
      </c>
      <c r="H315" s="4"/>
      <c r="I315" s="4"/>
    </row>
    <row r="316" spans="1:9" x14ac:dyDescent="0.3">
      <c r="A316" s="18" t="str">
        <f t="shared" si="23"/>
        <v/>
      </c>
      <c r="B316" s="7" t="str">
        <f t="shared" si="21"/>
        <v/>
      </c>
      <c r="C316" s="7" t="str">
        <f>IF(C315=DashBoard!$D$14,"end",IF(C315="end","end",C315+1))</f>
        <v>end</v>
      </c>
      <c r="D316" s="8" t="str">
        <f t="shared" si="24"/>
        <v/>
      </c>
      <c r="E316" s="9" t="str">
        <f>IF(C316="end","",IF(DashBoard!$C$15="Straight Line",SLN(DashBoard!$D$8,DashBoard!$D$9,DashBoard!$D$14),IF(DashBoard!$C$15="Accelerated Double Declining",DDB(DashBoard!$D$8,DashBoard!$D$9,DashBoard!$D$14,C316),IF(DashBoard!$C$15="Sum of Years",SYD(DashBoard!$D$8,DashBoard!$D$9,DashBoard!$D$14,C316)))))</f>
        <v/>
      </c>
      <c r="F316" s="10" t="str">
        <f t="shared" si="22"/>
        <v/>
      </c>
      <c r="G316" s="11" t="str">
        <f>IF(OR(F316&lt;DashBoard!$D$9,C316="end"),"True Up To Savage Value","Expense")</f>
        <v>True Up To Savage Value</v>
      </c>
      <c r="H316" s="4"/>
      <c r="I316" s="4"/>
    </row>
    <row r="317" spans="1:9" x14ac:dyDescent="0.3">
      <c r="A317" s="18" t="str">
        <f t="shared" si="23"/>
        <v/>
      </c>
      <c r="B317" s="7" t="str">
        <f t="shared" si="21"/>
        <v/>
      </c>
      <c r="C317" s="7" t="str">
        <f>IF(C316=DashBoard!$D$14,"end",IF(C316="end","end",C316+1))</f>
        <v>end</v>
      </c>
      <c r="D317" s="8" t="str">
        <f t="shared" si="24"/>
        <v/>
      </c>
      <c r="E317" s="9" t="str">
        <f>IF(C317="end","",IF(DashBoard!$C$15="Straight Line",SLN(DashBoard!$D$8,DashBoard!$D$9,DashBoard!$D$14),IF(DashBoard!$C$15="Accelerated Double Declining",DDB(DashBoard!$D$8,DashBoard!$D$9,DashBoard!$D$14,C317),IF(DashBoard!$C$15="Sum of Years",SYD(DashBoard!$D$8,DashBoard!$D$9,DashBoard!$D$14,C317)))))</f>
        <v/>
      </c>
      <c r="F317" s="10" t="str">
        <f t="shared" si="22"/>
        <v/>
      </c>
      <c r="G317" s="11" t="str">
        <f>IF(OR(F317&lt;DashBoard!$D$9,C317="end"),"True Up To Savage Value","Expense")</f>
        <v>True Up To Savage Value</v>
      </c>
      <c r="H317" s="4"/>
      <c r="I317" s="4"/>
    </row>
    <row r="318" spans="1:9" x14ac:dyDescent="0.3">
      <c r="A318" s="18" t="str">
        <f t="shared" si="23"/>
        <v/>
      </c>
      <c r="B318" s="7" t="str">
        <f t="shared" si="21"/>
        <v/>
      </c>
      <c r="C318" s="7" t="str">
        <f>IF(C317=DashBoard!$D$14,"end",IF(C317="end","end",C317+1))</f>
        <v>end</v>
      </c>
      <c r="D318" s="8" t="str">
        <f t="shared" si="24"/>
        <v/>
      </c>
      <c r="E318" s="9" t="str">
        <f>IF(C318="end","",IF(DashBoard!$C$15="Straight Line",SLN(DashBoard!$D$8,DashBoard!$D$9,DashBoard!$D$14),IF(DashBoard!$C$15="Accelerated Double Declining",DDB(DashBoard!$D$8,DashBoard!$D$9,DashBoard!$D$14,C318),IF(DashBoard!$C$15="Sum of Years",SYD(DashBoard!$D$8,DashBoard!$D$9,DashBoard!$D$14,C318)))))</f>
        <v/>
      </c>
      <c r="F318" s="10" t="str">
        <f t="shared" si="22"/>
        <v/>
      </c>
      <c r="G318" s="11" t="str">
        <f>IF(OR(F318&lt;DashBoard!$D$9,C318="end"),"True Up To Savage Value","Expense")</f>
        <v>True Up To Savage Value</v>
      </c>
      <c r="H318" s="4"/>
      <c r="I318" s="4"/>
    </row>
    <row r="319" spans="1:9" x14ac:dyDescent="0.3">
      <c r="A319" s="18" t="str">
        <f t="shared" si="23"/>
        <v/>
      </c>
      <c r="B319" s="7" t="str">
        <f t="shared" si="21"/>
        <v/>
      </c>
      <c r="C319" s="7" t="str">
        <f>IF(C318=DashBoard!$D$14,"end",IF(C318="end","end",C318+1))</f>
        <v>end</v>
      </c>
      <c r="D319" s="8" t="str">
        <f t="shared" si="24"/>
        <v/>
      </c>
      <c r="E319" s="9" t="str">
        <f>IF(C319="end","",IF(DashBoard!$C$15="Straight Line",SLN(DashBoard!$D$8,DashBoard!$D$9,DashBoard!$D$14),IF(DashBoard!$C$15="Accelerated Double Declining",DDB(DashBoard!$D$8,DashBoard!$D$9,DashBoard!$D$14,C319),IF(DashBoard!$C$15="Sum of Years",SYD(DashBoard!$D$8,DashBoard!$D$9,DashBoard!$D$14,C319)))))</f>
        <v/>
      </c>
      <c r="F319" s="10" t="str">
        <f t="shared" si="22"/>
        <v/>
      </c>
      <c r="G319" s="11" t="str">
        <f>IF(OR(F319&lt;DashBoard!$D$9,C319="end"),"True Up To Savage Value","Expense")</f>
        <v>True Up To Savage Value</v>
      </c>
      <c r="H319" s="4"/>
      <c r="I319" s="4"/>
    </row>
    <row r="320" spans="1:9" x14ac:dyDescent="0.3">
      <c r="A320" s="18" t="str">
        <f t="shared" si="23"/>
        <v/>
      </c>
      <c r="B320" s="7" t="str">
        <f t="shared" si="21"/>
        <v/>
      </c>
      <c r="C320" s="7" t="str">
        <f>IF(C319=DashBoard!$D$14,"end",IF(C319="end","end",C319+1))</f>
        <v>end</v>
      </c>
      <c r="D320" s="8" t="str">
        <f t="shared" si="24"/>
        <v/>
      </c>
      <c r="E320" s="9" t="str">
        <f>IF(C320="end","",IF(DashBoard!$C$15="Straight Line",SLN(DashBoard!$D$8,DashBoard!$D$9,DashBoard!$D$14),IF(DashBoard!$C$15="Accelerated Double Declining",DDB(DashBoard!$D$8,DashBoard!$D$9,DashBoard!$D$14,C320),IF(DashBoard!$C$15="Sum of Years",SYD(DashBoard!$D$8,DashBoard!$D$9,DashBoard!$D$14,C320)))))</f>
        <v/>
      </c>
      <c r="F320" s="10" t="str">
        <f t="shared" si="22"/>
        <v/>
      </c>
      <c r="G320" s="11" t="str">
        <f>IF(OR(F320&lt;DashBoard!$D$9,C320="end"),"True Up To Savage Value","Expense")</f>
        <v>True Up To Savage Value</v>
      </c>
      <c r="H320" s="4"/>
      <c r="I320" s="4"/>
    </row>
    <row r="321" spans="1:9" x14ac:dyDescent="0.3">
      <c r="A321" s="18" t="str">
        <f t="shared" si="23"/>
        <v/>
      </c>
      <c r="B321" s="7" t="str">
        <f t="shared" si="21"/>
        <v/>
      </c>
      <c r="C321" s="7" t="str">
        <f>IF(C320=DashBoard!$D$14,"end",IF(C320="end","end",C320+1))</f>
        <v>end</v>
      </c>
      <c r="D321" s="8" t="str">
        <f t="shared" si="24"/>
        <v/>
      </c>
      <c r="E321" s="9" t="str">
        <f>IF(C321="end","",IF(DashBoard!$C$15="Straight Line",SLN(DashBoard!$D$8,DashBoard!$D$9,DashBoard!$D$14),IF(DashBoard!$C$15="Accelerated Double Declining",DDB(DashBoard!$D$8,DashBoard!$D$9,DashBoard!$D$14,C321),IF(DashBoard!$C$15="Sum of Years",SYD(DashBoard!$D$8,DashBoard!$D$9,DashBoard!$D$14,C321)))))</f>
        <v/>
      </c>
      <c r="F321" s="10" t="str">
        <f t="shared" si="22"/>
        <v/>
      </c>
      <c r="G321" s="11" t="str">
        <f>IF(OR(F321&lt;DashBoard!$D$9,C321="end"),"True Up To Savage Value","Expense")</f>
        <v>True Up To Savage Value</v>
      </c>
      <c r="H321" s="4"/>
      <c r="I321" s="4"/>
    </row>
    <row r="322" spans="1:9" x14ac:dyDescent="0.3">
      <c r="A322" s="18" t="str">
        <f t="shared" si="23"/>
        <v/>
      </c>
      <c r="B322" s="7" t="str">
        <f t="shared" si="21"/>
        <v/>
      </c>
      <c r="C322" s="7" t="str">
        <f>IF(C321=DashBoard!$D$14,"end",IF(C321="end","end",C321+1))</f>
        <v>end</v>
      </c>
      <c r="D322" s="8" t="str">
        <f t="shared" si="24"/>
        <v/>
      </c>
      <c r="E322" s="9" t="str">
        <f>IF(C322="end","",IF(DashBoard!$C$15="Straight Line",SLN(DashBoard!$D$8,DashBoard!$D$9,DashBoard!$D$14),IF(DashBoard!$C$15="Accelerated Double Declining",DDB(DashBoard!$D$8,DashBoard!$D$9,DashBoard!$D$14,C322),IF(DashBoard!$C$15="Sum of Years",SYD(DashBoard!$D$8,DashBoard!$D$9,DashBoard!$D$14,C322)))))</f>
        <v/>
      </c>
      <c r="F322" s="10" t="str">
        <f t="shared" si="22"/>
        <v/>
      </c>
      <c r="G322" s="11" t="str">
        <f>IF(OR(F322&lt;DashBoard!$D$9,C322="end"),"True Up To Savage Value","Expense")</f>
        <v>True Up To Savage Value</v>
      </c>
      <c r="H322" s="4"/>
      <c r="I322" s="4"/>
    </row>
    <row r="323" spans="1:9" x14ac:dyDescent="0.3">
      <c r="A323" s="18" t="str">
        <f t="shared" si="23"/>
        <v/>
      </c>
      <c r="B323" s="7" t="str">
        <f t="shared" si="21"/>
        <v/>
      </c>
      <c r="C323" s="7" t="str">
        <f>IF(C322=DashBoard!$D$14,"end",IF(C322="end","end",C322+1))</f>
        <v>end</v>
      </c>
      <c r="D323" s="8" t="str">
        <f t="shared" si="24"/>
        <v/>
      </c>
      <c r="E323" s="9" t="str">
        <f>IF(C323="end","",IF(DashBoard!$C$15="Straight Line",SLN(DashBoard!$D$8,DashBoard!$D$9,DashBoard!$D$14),IF(DashBoard!$C$15="Accelerated Double Declining",DDB(DashBoard!$D$8,DashBoard!$D$9,DashBoard!$D$14,C323),IF(DashBoard!$C$15="Sum of Years",SYD(DashBoard!$D$8,DashBoard!$D$9,DashBoard!$D$14,C323)))))</f>
        <v/>
      </c>
      <c r="F323" s="10" t="str">
        <f t="shared" si="22"/>
        <v/>
      </c>
      <c r="G323" s="11" t="str">
        <f>IF(OR(F323&lt;DashBoard!$D$9,C323="end"),"True Up To Savage Value","Expense")</f>
        <v>True Up To Savage Value</v>
      </c>
      <c r="H323" s="4"/>
      <c r="I323" s="4"/>
    </row>
    <row r="324" spans="1:9" x14ac:dyDescent="0.3">
      <c r="A324" s="18" t="str">
        <f t="shared" si="23"/>
        <v/>
      </c>
      <c r="B324" s="7" t="str">
        <f t="shared" ref="B324:B387" si="25">IF(C324="end","",YEAR(D324))</f>
        <v/>
      </c>
      <c r="C324" s="7" t="str">
        <f>IF(C323=DashBoard!$D$14,"end",IF(C323="end","end",C323+1))</f>
        <v>end</v>
      </c>
      <c r="D324" s="8" t="str">
        <f t="shared" si="24"/>
        <v/>
      </c>
      <c r="E324" s="9" t="str">
        <f>IF(C324="end","",IF(DashBoard!$C$15="Straight Line",SLN(DashBoard!$D$8,DashBoard!$D$9,DashBoard!$D$14),IF(DashBoard!$C$15="Accelerated Double Declining",DDB(DashBoard!$D$8,DashBoard!$D$9,DashBoard!$D$14,C324),IF(DashBoard!$C$15="Sum of Years",SYD(DashBoard!$D$8,DashBoard!$D$9,DashBoard!$D$14,C324)))))</f>
        <v/>
      </c>
      <c r="F324" s="10" t="str">
        <f t="shared" ref="F324:F387" si="26">IF(C324="end","",F323-E324)</f>
        <v/>
      </c>
      <c r="G324" s="11" t="str">
        <f>IF(OR(F324&lt;DashBoard!$D$9,C324="end"),"True Up To Savage Value","Expense")</f>
        <v>True Up To Savage Value</v>
      </c>
      <c r="H324" s="4"/>
      <c r="I324" s="4"/>
    </row>
    <row r="325" spans="1:9" x14ac:dyDescent="0.3">
      <c r="A325" s="18" t="str">
        <f t="shared" ref="A325:A388" si="27">IFERROR(IF(B325=B324,E325+A324,E325),"")</f>
        <v/>
      </c>
      <c r="B325" s="7" t="str">
        <f t="shared" si="25"/>
        <v/>
      </c>
      <c r="C325" s="7" t="str">
        <f>IF(C324=DashBoard!$D$14,"end",IF(C324="end","end",C324+1))</f>
        <v>end</v>
      </c>
      <c r="D325" s="8" t="str">
        <f t="shared" ref="D325:D388" si="28">IF(C325="end","",EOMONTH(D324,1))</f>
        <v/>
      </c>
      <c r="E325" s="9" t="str">
        <f>IF(C325="end","",IF(DashBoard!$C$15="Straight Line",SLN(DashBoard!$D$8,DashBoard!$D$9,DashBoard!$D$14),IF(DashBoard!$C$15="Accelerated Double Declining",DDB(DashBoard!$D$8,DashBoard!$D$9,DashBoard!$D$14,C325),IF(DashBoard!$C$15="Sum of Years",SYD(DashBoard!$D$8,DashBoard!$D$9,DashBoard!$D$14,C325)))))</f>
        <v/>
      </c>
      <c r="F325" s="10" t="str">
        <f t="shared" si="26"/>
        <v/>
      </c>
      <c r="G325" s="11" t="str">
        <f>IF(OR(F325&lt;DashBoard!$D$9,C325="end"),"True Up To Savage Value","Expense")</f>
        <v>True Up To Savage Value</v>
      </c>
      <c r="H325" s="4"/>
      <c r="I325" s="4"/>
    </row>
    <row r="326" spans="1:9" x14ac:dyDescent="0.3">
      <c r="A326" s="18" t="str">
        <f t="shared" si="27"/>
        <v/>
      </c>
      <c r="B326" s="7" t="str">
        <f t="shared" si="25"/>
        <v/>
      </c>
      <c r="C326" s="7" t="str">
        <f>IF(C325=DashBoard!$D$14,"end",IF(C325="end","end",C325+1))</f>
        <v>end</v>
      </c>
      <c r="D326" s="8" t="str">
        <f t="shared" si="28"/>
        <v/>
      </c>
      <c r="E326" s="9" t="str">
        <f>IF(C326="end","",IF(DashBoard!$C$15="Straight Line",SLN(DashBoard!$D$8,DashBoard!$D$9,DashBoard!$D$14),IF(DashBoard!$C$15="Accelerated Double Declining",DDB(DashBoard!$D$8,DashBoard!$D$9,DashBoard!$D$14,C326),IF(DashBoard!$C$15="Sum of Years",SYD(DashBoard!$D$8,DashBoard!$D$9,DashBoard!$D$14,C326)))))</f>
        <v/>
      </c>
      <c r="F326" s="10" t="str">
        <f t="shared" si="26"/>
        <v/>
      </c>
      <c r="G326" s="11" t="str">
        <f>IF(OR(F326&lt;DashBoard!$D$9,C326="end"),"True Up To Savage Value","Expense")</f>
        <v>True Up To Savage Value</v>
      </c>
      <c r="H326" s="4"/>
      <c r="I326" s="4"/>
    </row>
    <row r="327" spans="1:9" x14ac:dyDescent="0.3">
      <c r="A327" s="18" t="str">
        <f t="shared" si="27"/>
        <v/>
      </c>
      <c r="B327" s="7" t="str">
        <f t="shared" si="25"/>
        <v/>
      </c>
      <c r="C327" s="7" t="str">
        <f>IF(C326=DashBoard!$D$14,"end",IF(C326="end","end",C326+1))</f>
        <v>end</v>
      </c>
      <c r="D327" s="8" t="str">
        <f t="shared" si="28"/>
        <v/>
      </c>
      <c r="E327" s="9" t="str">
        <f>IF(C327="end","",IF(DashBoard!$C$15="Straight Line",SLN(DashBoard!$D$8,DashBoard!$D$9,DashBoard!$D$14),IF(DashBoard!$C$15="Accelerated Double Declining",DDB(DashBoard!$D$8,DashBoard!$D$9,DashBoard!$D$14,C327),IF(DashBoard!$C$15="Sum of Years",SYD(DashBoard!$D$8,DashBoard!$D$9,DashBoard!$D$14,C327)))))</f>
        <v/>
      </c>
      <c r="F327" s="10" t="str">
        <f t="shared" si="26"/>
        <v/>
      </c>
      <c r="G327" s="11" t="str">
        <f>IF(OR(F327&lt;DashBoard!$D$9,C327="end"),"True Up To Savage Value","Expense")</f>
        <v>True Up To Savage Value</v>
      </c>
      <c r="H327" s="4"/>
      <c r="I327" s="4"/>
    </row>
    <row r="328" spans="1:9" x14ac:dyDescent="0.3">
      <c r="A328" s="18" t="str">
        <f t="shared" si="27"/>
        <v/>
      </c>
      <c r="B328" s="7" t="str">
        <f t="shared" si="25"/>
        <v/>
      </c>
      <c r="C328" s="7" t="str">
        <f>IF(C327=DashBoard!$D$14,"end",IF(C327="end","end",C327+1))</f>
        <v>end</v>
      </c>
      <c r="D328" s="8" t="str">
        <f t="shared" si="28"/>
        <v/>
      </c>
      <c r="E328" s="9" t="str">
        <f>IF(C328="end","",IF(DashBoard!$C$15="Straight Line",SLN(DashBoard!$D$8,DashBoard!$D$9,DashBoard!$D$14),IF(DashBoard!$C$15="Accelerated Double Declining",DDB(DashBoard!$D$8,DashBoard!$D$9,DashBoard!$D$14,C328),IF(DashBoard!$C$15="Sum of Years",SYD(DashBoard!$D$8,DashBoard!$D$9,DashBoard!$D$14,C328)))))</f>
        <v/>
      </c>
      <c r="F328" s="10" t="str">
        <f t="shared" si="26"/>
        <v/>
      </c>
      <c r="G328" s="11" t="str">
        <f>IF(OR(F328&lt;DashBoard!$D$9,C328="end"),"True Up To Savage Value","Expense")</f>
        <v>True Up To Savage Value</v>
      </c>
      <c r="H328" s="4"/>
      <c r="I328" s="4"/>
    </row>
    <row r="329" spans="1:9" x14ac:dyDescent="0.3">
      <c r="A329" s="18" t="str">
        <f t="shared" si="27"/>
        <v/>
      </c>
      <c r="B329" s="7" t="str">
        <f t="shared" si="25"/>
        <v/>
      </c>
      <c r="C329" s="7" t="str">
        <f>IF(C328=DashBoard!$D$14,"end",IF(C328="end","end",C328+1))</f>
        <v>end</v>
      </c>
      <c r="D329" s="8" t="str">
        <f t="shared" si="28"/>
        <v/>
      </c>
      <c r="E329" s="9" t="str">
        <f>IF(C329="end","",IF(DashBoard!$C$15="Straight Line",SLN(DashBoard!$D$8,DashBoard!$D$9,DashBoard!$D$14),IF(DashBoard!$C$15="Accelerated Double Declining",DDB(DashBoard!$D$8,DashBoard!$D$9,DashBoard!$D$14,C329),IF(DashBoard!$C$15="Sum of Years",SYD(DashBoard!$D$8,DashBoard!$D$9,DashBoard!$D$14,C329)))))</f>
        <v/>
      </c>
      <c r="F329" s="10" t="str">
        <f t="shared" si="26"/>
        <v/>
      </c>
      <c r="G329" s="11" t="str">
        <f>IF(OR(F329&lt;DashBoard!$D$9,C329="end"),"True Up To Savage Value","Expense")</f>
        <v>True Up To Savage Value</v>
      </c>
      <c r="H329" s="4"/>
      <c r="I329" s="4"/>
    </row>
    <row r="330" spans="1:9" x14ac:dyDescent="0.3">
      <c r="A330" s="18" t="str">
        <f t="shared" si="27"/>
        <v/>
      </c>
      <c r="B330" s="7" t="str">
        <f t="shared" si="25"/>
        <v/>
      </c>
      <c r="C330" s="7" t="str">
        <f>IF(C329=DashBoard!$D$14,"end",IF(C329="end","end",C329+1))</f>
        <v>end</v>
      </c>
      <c r="D330" s="8" t="str">
        <f t="shared" si="28"/>
        <v/>
      </c>
      <c r="E330" s="9" t="str">
        <f>IF(C330="end","",IF(DashBoard!$C$15="Straight Line",SLN(DashBoard!$D$8,DashBoard!$D$9,DashBoard!$D$14),IF(DashBoard!$C$15="Accelerated Double Declining",DDB(DashBoard!$D$8,DashBoard!$D$9,DashBoard!$D$14,C330),IF(DashBoard!$C$15="Sum of Years",SYD(DashBoard!$D$8,DashBoard!$D$9,DashBoard!$D$14,C330)))))</f>
        <v/>
      </c>
      <c r="F330" s="10" t="str">
        <f t="shared" si="26"/>
        <v/>
      </c>
      <c r="G330" s="11" t="str">
        <f>IF(OR(F330&lt;DashBoard!$D$9,C330="end"),"True Up To Savage Value","Expense")</f>
        <v>True Up To Savage Value</v>
      </c>
      <c r="H330" s="4"/>
      <c r="I330" s="4"/>
    </row>
    <row r="331" spans="1:9" x14ac:dyDescent="0.3">
      <c r="A331" s="18" t="str">
        <f t="shared" si="27"/>
        <v/>
      </c>
      <c r="B331" s="7" t="str">
        <f t="shared" si="25"/>
        <v/>
      </c>
      <c r="C331" s="7" t="str">
        <f>IF(C330=DashBoard!$D$14,"end",IF(C330="end","end",C330+1))</f>
        <v>end</v>
      </c>
      <c r="D331" s="8" t="str">
        <f t="shared" si="28"/>
        <v/>
      </c>
      <c r="E331" s="9" t="str">
        <f>IF(C331="end","",IF(DashBoard!$C$15="Straight Line",SLN(DashBoard!$D$8,DashBoard!$D$9,DashBoard!$D$14),IF(DashBoard!$C$15="Accelerated Double Declining",DDB(DashBoard!$D$8,DashBoard!$D$9,DashBoard!$D$14,C331),IF(DashBoard!$C$15="Sum of Years",SYD(DashBoard!$D$8,DashBoard!$D$9,DashBoard!$D$14,C331)))))</f>
        <v/>
      </c>
      <c r="F331" s="10" t="str">
        <f t="shared" si="26"/>
        <v/>
      </c>
      <c r="G331" s="11" t="str">
        <f>IF(OR(F331&lt;DashBoard!$D$9,C331="end"),"True Up To Savage Value","Expense")</f>
        <v>True Up To Savage Value</v>
      </c>
      <c r="H331" s="4"/>
      <c r="I331" s="4"/>
    </row>
    <row r="332" spans="1:9" x14ac:dyDescent="0.3">
      <c r="A332" s="18" t="str">
        <f t="shared" si="27"/>
        <v/>
      </c>
      <c r="B332" s="7" t="str">
        <f t="shared" si="25"/>
        <v/>
      </c>
      <c r="C332" s="7" t="str">
        <f>IF(C331=DashBoard!$D$14,"end",IF(C331="end","end",C331+1))</f>
        <v>end</v>
      </c>
      <c r="D332" s="8" t="str">
        <f t="shared" si="28"/>
        <v/>
      </c>
      <c r="E332" s="9" t="str">
        <f>IF(C332="end","",IF(DashBoard!$C$15="Straight Line",SLN(DashBoard!$D$8,DashBoard!$D$9,DashBoard!$D$14),IF(DashBoard!$C$15="Accelerated Double Declining",DDB(DashBoard!$D$8,DashBoard!$D$9,DashBoard!$D$14,C332),IF(DashBoard!$C$15="Sum of Years",SYD(DashBoard!$D$8,DashBoard!$D$9,DashBoard!$D$14,C332)))))</f>
        <v/>
      </c>
      <c r="F332" s="10" t="str">
        <f t="shared" si="26"/>
        <v/>
      </c>
      <c r="G332" s="11" t="str">
        <f>IF(OR(F332&lt;DashBoard!$D$9,C332="end"),"True Up To Savage Value","Expense")</f>
        <v>True Up To Savage Value</v>
      </c>
      <c r="H332" s="4"/>
      <c r="I332" s="4"/>
    </row>
    <row r="333" spans="1:9" x14ac:dyDescent="0.3">
      <c r="A333" s="18" t="str">
        <f t="shared" si="27"/>
        <v/>
      </c>
      <c r="B333" s="7" t="str">
        <f t="shared" si="25"/>
        <v/>
      </c>
      <c r="C333" s="7" t="str">
        <f>IF(C332=DashBoard!$D$14,"end",IF(C332="end","end",C332+1))</f>
        <v>end</v>
      </c>
      <c r="D333" s="8" t="str">
        <f t="shared" si="28"/>
        <v/>
      </c>
      <c r="E333" s="9" t="str">
        <f>IF(C333="end","",IF(DashBoard!$C$15="Straight Line",SLN(DashBoard!$D$8,DashBoard!$D$9,DashBoard!$D$14),IF(DashBoard!$C$15="Accelerated Double Declining",DDB(DashBoard!$D$8,DashBoard!$D$9,DashBoard!$D$14,C333),IF(DashBoard!$C$15="Sum of Years",SYD(DashBoard!$D$8,DashBoard!$D$9,DashBoard!$D$14,C333)))))</f>
        <v/>
      </c>
      <c r="F333" s="10" t="str">
        <f t="shared" si="26"/>
        <v/>
      </c>
      <c r="G333" s="11" t="str">
        <f>IF(OR(F333&lt;DashBoard!$D$9,C333="end"),"True Up To Savage Value","Expense")</f>
        <v>True Up To Savage Value</v>
      </c>
      <c r="H333" s="4"/>
      <c r="I333" s="4"/>
    </row>
    <row r="334" spans="1:9" x14ac:dyDescent="0.3">
      <c r="A334" s="18" t="str">
        <f t="shared" si="27"/>
        <v/>
      </c>
      <c r="B334" s="7" t="str">
        <f t="shared" si="25"/>
        <v/>
      </c>
      <c r="C334" s="7" t="str">
        <f>IF(C333=DashBoard!$D$14,"end",IF(C333="end","end",C333+1))</f>
        <v>end</v>
      </c>
      <c r="D334" s="8" t="str">
        <f t="shared" si="28"/>
        <v/>
      </c>
      <c r="E334" s="9" t="str">
        <f>IF(C334="end","",IF(DashBoard!$C$15="Straight Line",SLN(DashBoard!$D$8,DashBoard!$D$9,DashBoard!$D$14),IF(DashBoard!$C$15="Accelerated Double Declining",DDB(DashBoard!$D$8,DashBoard!$D$9,DashBoard!$D$14,C334),IF(DashBoard!$C$15="Sum of Years",SYD(DashBoard!$D$8,DashBoard!$D$9,DashBoard!$D$14,C334)))))</f>
        <v/>
      </c>
      <c r="F334" s="10" t="str">
        <f t="shared" si="26"/>
        <v/>
      </c>
      <c r="G334" s="11" t="str">
        <f>IF(OR(F334&lt;DashBoard!$D$9,C334="end"),"True Up To Savage Value","Expense")</f>
        <v>True Up To Savage Value</v>
      </c>
      <c r="H334" s="4"/>
      <c r="I334" s="4"/>
    </row>
    <row r="335" spans="1:9" x14ac:dyDescent="0.3">
      <c r="A335" s="18" t="str">
        <f t="shared" si="27"/>
        <v/>
      </c>
      <c r="B335" s="7" t="str">
        <f t="shared" si="25"/>
        <v/>
      </c>
      <c r="C335" s="7" t="str">
        <f>IF(C334=DashBoard!$D$14,"end",IF(C334="end","end",C334+1))</f>
        <v>end</v>
      </c>
      <c r="D335" s="8" t="str">
        <f t="shared" si="28"/>
        <v/>
      </c>
      <c r="E335" s="9" t="str">
        <f>IF(C335="end","",IF(DashBoard!$C$15="Straight Line",SLN(DashBoard!$D$8,DashBoard!$D$9,DashBoard!$D$14),IF(DashBoard!$C$15="Accelerated Double Declining",DDB(DashBoard!$D$8,DashBoard!$D$9,DashBoard!$D$14,C335),IF(DashBoard!$C$15="Sum of Years",SYD(DashBoard!$D$8,DashBoard!$D$9,DashBoard!$D$14,C335)))))</f>
        <v/>
      </c>
      <c r="F335" s="10" t="str">
        <f t="shared" si="26"/>
        <v/>
      </c>
      <c r="G335" s="11" t="str">
        <f>IF(OR(F335&lt;DashBoard!$D$9,C335="end"),"True Up To Savage Value","Expense")</f>
        <v>True Up To Savage Value</v>
      </c>
      <c r="H335" s="4"/>
      <c r="I335" s="4"/>
    </row>
    <row r="336" spans="1:9" x14ac:dyDescent="0.3">
      <c r="A336" s="18" t="str">
        <f t="shared" si="27"/>
        <v/>
      </c>
      <c r="B336" s="7" t="str">
        <f t="shared" si="25"/>
        <v/>
      </c>
      <c r="C336" s="7" t="str">
        <f>IF(C335=DashBoard!$D$14,"end",IF(C335="end","end",C335+1))</f>
        <v>end</v>
      </c>
      <c r="D336" s="8" t="str">
        <f t="shared" si="28"/>
        <v/>
      </c>
      <c r="E336" s="9" t="str">
        <f>IF(C336="end","",IF(DashBoard!$C$15="Straight Line",SLN(DashBoard!$D$8,DashBoard!$D$9,DashBoard!$D$14),IF(DashBoard!$C$15="Accelerated Double Declining",DDB(DashBoard!$D$8,DashBoard!$D$9,DashBoard!$D$14,C336),IF(DashBoard!$C$15="Sum of Years",SYD(DashBoard!$D$8,DashBoard!$D$9,DashBoard!$D$14,C336)))))</f>
        <v/>
      </c>
      <c r="F336" s="10" t="str">
        <f t="shared" si="26"/>
        <v/>
      </c>
      <c r="G336" s="11" t="str">
        <f>IF(OR(F336&lt;DashBoard!$D$9,C336="end"),"True Up To Savage Value","Expense")</f>
        <v>True Up To Savage Value</v>
      </c>
      <c r="H336" s="4"/>
      <c r="I336" s="4"/>
    </row>
    <row r="337" spans="1:9" x14ac:dyDescent="0.3">
      <c r="A337" s="18" t="str">
        <f t="shared" si="27"/>
        <v/>
      </c>
      <c r="B337" s="7" t="str">
        <f t="shared" si="25"/>
        <v/>
      </c>
      <c r="C337" s="7" t="str">
        <f>IF(C336=DashBoard!$D$14,"end",IF(C336="end","end",C336+1))</f>
        <v>end</v>
      </c>
      <c r="D337" s="8" t="str">
        <f t="shared" si="28"/>
        <v/>
      </c>
      <c r="E337" s="9" t="str">
        <f>IF(C337="end","",IF(DashBoard!$C$15="Straight Line",SLN(DashBoard!$D$8,DashBoard!$D$9,DashBoard!$D$14),IF(DashBoard!$C$15="Accelerated Double Declining",DDB(DashBoard!$D$8,DashBoard!$D$9,DashBoard!$D$14,C337),IF(DashBoard!$C$15="Sum of Years",SYD(DashBoard!$D$8,DashBoard!$D$9,DashBoard!$D$14,C337)))))</f>
        <v/>
      </c>
      <c r="F337" s="10" t="str">
        <f t="shared" si="26"/>
        <v/>
      </c>
      <c r="G337" s="11" t="str">
        <f>IF(OR(F337&lt;DashBoard!$D$9,C337="end"),"True Up To Savage Value","Expense")</f>
        <v>True Up To Savage Value</v>
      </c>
      <c r="H337" s="4"/>
      <c r="I337" s="4"/>
    </row>
    <row r="338" spans="1:9" x14ac:dyDescent="0.3">
      <c r="A338" s="18" t="str">
        <f t="shared" si="27"/>
        <v/>
      </c>
      <c r="B338" s="7" t="str">
        <f t="shared" si="25"/>
        <v/>
      </c>
      <c r="C338" s="7" t="str">
        <f>IF(C337=DashBoard!$D$14,"end",IF(C337="end","end",C337+1))</f>
        <v>end</v>
      </c>
      <c r="D338" s="8" t="str">
        <f t="shared" si="28"/>
        <v/>
      </c>
      <c r="E338" s="9" t="str">
        <f>IF(C338="end","",IF(DashBoard!$C$15="Straight Line",SLN(DashBoard!$D$8,DashBoard!$D$9,DashBoard!$D$14),IF(DashBoard!$C$15="Accelerated Double Declining",DDB(DashBoard!$D$8,DashBoard!$D$9,DashBoard!$D$14,C338),IF(DashBoard!$C$15="Sum of Years",SYD(DashBoard!$D$8,DashBoard!$D$9,DashBoard!$D$14,C338)))))</f>
        <v/>
      </c>
      <c r="F338" s="10" t="str">
        <f t="shared" si="26"/>
        <v/>
      </c>
      <c r="G338" s="11" t="str">
        <f>IF(OR(F338&lt;DashBoard!$D$9,C338="end"),"True Up To Savage Value","Expense")</f>
        <v>True Up To Savage Value</v>
      </c>
      <c r="H338" s="4"/>
      <c r="I338" s="4"/>
    </row>
    <row r="339" spans="1:9" x14ac:dyDescent="0.3">
      <c r="A339" s="18" t="str">
        <f t="shared" si="27"/>
        <v/>
      </c>
      <c r="B339" s="7" t="str">
        <f t="shared" si="25"/>
        <v/>
      </c>
      <c r="C339" s="7" t="str">
        <f>IF(C338=DashBoard!$D$14,"end",IF(C338="end","end",C338+1))</f>
        <v>end</v>
      </c>
      <c r="D339" s="8" t="str">
        <f t="shared" si="28"/>
        <v/>
      </c>
      <c r="E339" s="9" t="str">
        <f>IF(C339="end","",IF(DashBoard!$C$15="Straight Line",SLN(DashBoard!$D$8,DashBoard!$D$9,DashBoard!$D$14),IF(DashBoard!$C$15="Accelerated Double Declining",DDB(DashBoard!$D$8,DashBoard!$D$9,DashBoard!$D$14,C339),IF(DashBoard!$C$15="Sum of Years",SYD(DashBoard!$D$8,DashBoard!$D$9,DashBoard!$D$14,C339)))))</f>
        <v/>
      </c>
      <c r="F339" s="10" t="str">
        <f t="shared" si="26"/>
        <v/>
      </c>
      <c r="G339" s="11" t="str">
        <f>IF(OR(F339&lt;DashBoard!$D$9,C339="end"),"True Up To Savage Value","Expense")</f>
        <v>True Up To Savage Value</v>
      </c>
      <c r="H339" s="4"/>
      <c r="I339" s="4"/>
    </row>
    <row r="340" spans="1:9" x14ac:dyDescent="0.3">
      <c r="A340" s="18" t="str">
        <f t="shared" si="27"/>
        <v/>
      </c>
      <c r="B340" s="7" t="str">
        <f t="shared" si="25"/>
        <v/>
      </c>
      <c r="C340" s="7" t="str">
        <f>IF(C339=DashBoard!$D$14,"end",IF(C339="end","end",C339+1))</f>
        <v>end</v>
      </c>
      <c r="D340" s="8" t="str">
        <f t="shared" si="28"/>
        <v/>
      </c>
      <c r="E340" s="9" t="str">
        <f>IF(C340="end","",IF(DashBoard!$C$15="Straight Line",SLN(DashBoard!$D$8,DashBoard!$D$9,DashBoard!$D$14),IF(DashBoard!$C$15="Accelerated Double Declining",DDB(DashBoard!$D$8,DashBoard!$D$9,DashBoard!$D$14,C340),IF(DashBoard!$C$15="Sum of Years",SYD(DashBoard!$D$8,DashBoard!$D$9,DashBoard!$D$14,C340)))))</f>
        <v/>
      </c>
      <c r="F340" s="10" t="str">
        <f t="shared" si="26"/>
        <v/>
      </c>
      <c r="G340" s="11" t="str">
        <f>IF(OR(F340&lt;DashBoard!$D$9,C340="end"),"True Up To Savage Value","Expense")</f>
        <v>True Up To Savage Value</v>
      </c>
      <c r="H340" s="4"/>
      <c r="I340" s="4"/>
    </row>
    <row r="341" spans="1:9" x14ac:dyDescent="0.3">
      <c r="A341" s="18" t="str">
        <f t="shared" si="27"/>
        <v/>
      </c>
      <c r="B341" s="7" t="str">
        <f t="shared" si="25"/>
        <v/>
      </c>
      <c r="C341" s="7" t="str">
        <f>IF(C340=DashBoard!$D$14,"end",IF(C340="end","end",C340+1))</f>
        <v>end</v>
      </c>
      <c r="D341" s="8" t="str">
        <f t="shared" si="28"/>
        <v/>
      </c>
      <c r="E341" s="9" t="str">
        <f>IF(C341="end","",IF(DashBoard!$C$15="Straight Line",SLN(DashBoard!$D$8,DashBoard!$D$9,DashBoard!$D$14),IF(DashBoard!$C$15="Accelerated Double Declining",DDB(DashBoard!$D$8,DashBoard!$D$9,DashBoard!$D$14,C341),IF(DashBoard!$C$15="Sum of Years",SYD(DashBoard!$D$8,DashBoard!$D$9,DashBoard!$D$14,C341)))))</f>
        <v/>
      </c>
      <c r="F341" s="10" t="str">
        <f t="shared" si="26"/>
        <v/>
      </c>
      <c r="G341" s="11" t="str">
        <f>IF(OR(F341&lt;DashBoard!$D$9,C341="end"),"True Up To Savage Value","Expense")</f>
        <v>True Up To Savage Value</v>
      </c>
      <c r="H341" s="4"/>
      <c r="I341" s="4"/>
    </row>
    <row r="342" spans="1:9" x14ac:dyDescent="0.3">
      <c r="A342" s="18" t="str">
        <f t="shared" si="27"/>
        <v/>
      </c>
      <c r="B342" s="7" t="str">
        <f t="shared" si="25"/>
        <v/>
      </c>
      <c r="C342" s="7" t="str">
        <f>IF(C341=DashBoard!$D$14,"end",IF(C341="end","end",C341+1))</f>
        <v>end</v>
      </c>
      <c r="D342" s="8" t="str">
        <f t="shared" si="28"/>
        <v/>
      </c>
      <c r="E342" s="9" t="str">
        <f>IF(C342="end","",IF(DashBoard!$C$15="Straight Line",SLN(DashBoard!$D$8,DashBoard!$D$9,DashBoard!$D$14),IF(DashBoard!$C$15="Accelerated Double Declining",DDB(DashBoard!$D$8,DashBoard!$D$9,DashBoard!$D$14,C342),IF(DashBoard!$C$15="Sum of Years",SYD(DashBoard!$D$8,DashBoard!$D$9,DashBoard!$D$14,C342)))))</f>
        <v/>
      </c>
      <c r="F342" s="10" t="str">
        <f t="shared" si="26"/>
        <v/>
      </c>
      <c r="G342" s="11" t="str">
        <f>IF(OR(F342&lt;DashBoard!$D$9,C342="end"),"True Up To Savage Value","Expense")</f>
        <v>True Up To Savage Value</v>
      </c>
      <c r="H342" s="4"/>
      <c r="I342" s="4"/>
    </row>
    <row r="343" spans="1:9" x14ac:dyDescent="0.3">
      <c r="A343" s="18" t="str">
        <f t="shared" si="27"/>
        <v/>
      </c>
      <c r="B343" s="7" t="str">
        <f t="shared" si="25"/>
        <v/>
      </c>
      <c r="C343" s="7" t="str">
        <f>IF(C342=DashBoard!$D$14,"end",IF(C342="end","end",C342+1))</f>
        <v>end</v>
      </c>
      <c r="D343" s="8" t="str">
        <f t="shared" si="28"/>
        <v/>
      </c>
      <c r="E343" s="9" t="str">
        <f>IF(C343="end","",IF(DashBoard!$C$15="Straight Line",SLN(DashBoard!$D$8,DashBoard!$D$9,DashBoard!$D$14),IF(DashBoard!$C$15="Accelerated Double Declining",DDB(DashBoard!$D$8,DashBoard!$D$9,DashBoard!$D$14,C343),IF(DashBoard!$C$15="Sum of Years",SYD(DashBoard!$D$8,DashBoard!$D$9,DashBoard!$D$14,C343)))))</f>
        <v/>
      </c>
      <c r="F343" s="10" t="str">
        <f t="shared" si="26"/>
        <v/>
      </c>
      <c r="G343" s="11" t="str">
        <f>IF(OR(F343&lt;DashBoard!$D$9,C343="end"),"True Up To Savage Value","Expense")</f>
        <v>True Up To Savage Value</v>
      </c>
      <c r="H343" s="4"/>
      <c r="I343" s="4"/>
    </row>
    <row r="344" spans="1:9" x14ac:dyDescent="0.3">
      <c r="A344" s="18" t="str">
        <f t="shared" si="27"/>
        <v/>
      </c>
      <c r="B344" s="7" t="str">
        <f t="shared" si="25"/>
        <v/>
      </c>
      <c r="C344" s="7" t="str">
        <f>IF(C343=DashBoard!$D$14,"end",IF(C343="end","end",C343+1))</f>
        <v>end</v>
      </c>
      <c r="D344" s="8" t="str">
        <f t="shared" si="28"/>
        <v/>
      </c>
      <c r="E344" s="9" t="str">
        <f>IF(C344="end","",IF(DashBoard!$C$15="Straight Line",SLN(DashBoard!$D$8,DashBoard!$D$9,DashBoard!$D$14),IF(DashBoard!$C$15="Accelerated Double Declining",DDB(DashBoard!$D$8,DashBoard!$D$9,DashBoard!$D$14,C344),IF(DashBoard!$C$15="Sum of Years",SYD(DashBoard!$D$8,DashBoard!$D$9,DashBoard!$D$14,C344)))))</f>
        <v/>
      </c>
      <c r="F344" s="10" t="str">
        <f t="shared" si="26"/>
        <v/>
      </c>
      <c r="G344" s="11" t="str">
        <f>IF(OR(F344&lt;DashBoard!$D$9,C344="end"),"True Up To Savage Value","Expense")</f>
        <v>True Up To Savage Value</v>
      </c>
      <c r="H344" s="4"/>
      <c r="I344" s="4"/>
    </row>
    <row r="345" spans="1:9" x14ac:dyDescent="0.3">
      <c r="A345" s="18" t="str">
        <f t="shared" si="27"/>
        <v/>
      </c>
      <c r="B345" s="7" t="str">
        <f t="shared" si="25"/>
        <v/>
      </c>
      <c r="C345" s="7" t="str">
        <f>IF(C344=DashBoard!$D$14,"end",IF(C344="end","end",C344+1))</f>
        <v>end</v>
      </c>
      <c r="D345" s="8" t="str">
        <f t="shared" si="28"/>
        <v/>
      </c>
      <c r="E345" s="9" t="str">
        <f>IF(C345="end","",IF(DashBoard!$C$15="Straight Line",SLN(DashBoard!$D$8,DashBoard!$D$9,DashBoard!$D$14),IF(DashBoard!$C$15="Accelerated Double Declining",DDB(DashBoard!$D$8,DashBoard!$D$9,DashBoard!$D$14,C345),IF(DashBoard!$C$15="Sum of Years",SYD(DashBoard!$D$8,DashBoard!$D$9,DashBoard!$D$14,C345)))))</f>
        <v/>
      </c>
      <c r="F345" s="10" t="str">
        <f t="shared" si="26"/>
        <v/>
      </c>
      <c r="G345" s="11" t="str">
        <f>IF(OR(F345&lt;DashBoard!$D$9,C345="end"),"True Up To Savage Value","Expense")</f>
        <v>True Up To Savage Value</v>
      </c>
      <c r="H345" s="4"/>
      <c r="I345" s="4"/>
    </row>
    <row r="346" spans="1:9" x14ac:dyDescent="0.3">
      <c r="A346" s="18" t="str">
        <f t="shared" si="27"/>
        <v/>
      </c>
      <c r="B346" s="7" t="str">
        <f t="shared" si="25"/>
        <v/>
      </c>
      <c r="C346" s="7" t="str">
        <f>IF(C345=DashBoard!$D$14,"end",IF(C345="end","end",C345+1))</f>
        <v>end</v>
      </c>
      <c r="D346" s="8" t="str">
        <f t="shared" si="28"/>
        <v/>
      </c>
      <c r="E346" s="9" t="str">
        <f>IF(C346="end","",IF(DashBoard!$C$15="Straight Line",SLN(DashBoard!$D$8,DashBoard!$D$9,DashBoard!$D$14),IF(DashBoard!$C$15="Accelerated Double Declining",DDB(DashBoard!$D$8,DashBoard!$D$9,DashBoard!$D$14,C346),IF(DashBoard!$C$15="Sum of Years",SYD(DashBoard!$D$8,DashBoard!$D$9,DashBoard!$D$14,C346)))))</f>
        <v/>
      </c>
      <c r="F346" s="10" t="str">
        <f t="shared" si="26"/>
        <v/>
      </c>
      <c r="G346" s="11" t="str">
        <f>IF(OR(F346&lt;DashBoard!$D$9,C346="end"),"True Up To Savage Value","Expense")</f>
        <v>True Up To Savage Value</v>
      </c>
      <c r="H346" s="4"/>
      <c r="I346" s="4"/>
    </row>
    <row r="347" spans="1:9" x14ac:dyDescent="0.3">
      <c r="A347" s="18" t="str">
        <f t="shared" si="27"/>
        <v/>
      </c>
      <c r="B347" s="7" t="str">
        <f t="shared" si="25"/>
        <v/>
      </c>
      <c r="C347" s="7" t="str">
        <f>IF(C346=DashBoard!$D$14,"end",IF(C346="end","end",C346+1))</f>
        <v>end</v>
      </c>
      <c r="D347" s="8" t="str">
        <f t="shared" si="28"/>
        <v/>
      </c>
      <c r="E347" s="9" t="str">
        <f>IF(C347="end","",IF(DashBoard!$C$15="Straight Line",SLN(DashBoard!$D$8,DashBoard!$D$9,DashBoard!$D$14),IF(DashBoard!$C$15="Accelerated Double Declining",DDB(DashBoard!$D$8,DashBoard!$D$9,DashBoard!$D$14,C347),IF(DashBoard!$C$15="Sum of Years",SYD(DashBoard!$D$8,DashBoard!$D$9,DashBoard!$D$14,C347)))))</f>
        <v/>
      </c>
      <c r="F347" s="10" t="str">
        <f t="shared" si="26"/>
        <v/>
      </c>
      <c r="G347" s="11" t="str">
        <f>IF(OR(F347&lt;DashBoard!$D$9,C347="end"),"True Up To Savage Value","Expense")</f>
        <v>True Up To Savage Value</v>
      </c>
      <c r="H347" s="4"/>
      <c r="I347" s="4"/>
    </row>
    <row r="348" spans="1:9" x14ac:dyDescent="0.3">
      <c r="A348" s="18" t="str">
        <f t="shared" si="27"/>
        <v/>
      </c>
      <c r="B348" s="7" t="str">
        <f t="shared" si="25"/>
        <v/>
      </c>
      <c r="C348" s="7" t="str">
        <f>IF(C347=DashBoard!$D$14,"end",IF(C347="end","end",C347+1))</f>
        <v>end</v>
      </c>
      <c r="D348" s="8" t="str">
        <f t="shared" si="28"/>
        <v/>
      </c>
      <c r="E348" s="9" t="str">
        <f>IF(C348="end","",IF(DashBoard!$C$15="Straight Line",SLN(DashBoard!$D$8,DashBoard!$D$9,DashBoard!$D$14),IF(DashBoard!$C$15="Accelerated Double Declining",DDB(DashBoard!$D$8,DashBoard!$D$9,DashBoard!$D$14,C348),IF(DashBoard!$C$15="Sum of Years",SYD(DashBoard!$D$8,DashBoard!$D$9,DashBoard!$D$14,C348)))))</f>
        <v/>
      </c>
      <c r="F348" s="10" t="str">
        <f t="shared" si="26"/>
        <v/>
      </c>
      <c r="G348" s="11" t="str">
        <f>IF(OR(F348&lt;DashBoard!$D$9,C348="end"),"True Up To Savage Value","Expense")</f>
        <v>True Up To Savage Value</v>
      </c>
      <c r="H348" s="4"/>
      <c r="I348" s="4"/>
    </row>
    <row r="349" spans="1:9" x14ac:dyDescent="0.3">
      <c r="A349" s="18" t="str">
        <f t="shared" si="27"/>
        <v/>
      </c>
      <c r="B349" s="7" t="str">
        <f t="shared" si="25"/>
        <v/>
      </c>
      <c r="C349" s="7" t="str">
        <f>IF(C348=DashBoard!$D$14,"end",IF(C348="end","end",C348+1))</f>
        <v>end</v>
      </c>
      <c r="D349" s="8" t="str">
        <f t="shared" si="28"/>
        <v/>
      </c>
      <c r="E349" s="9" t="str">
        <f>IF(C349="end","",IF(DashBoard!$C$15="Straight Line",SLN(DashBoard!$D$8,DashBoard!$D$9,DashBoard!$D$14),IF(DashBoard!$C$15="Accelerated Double Declining",DDB(DashBoard!$D$8,DashBoard!$D$9,DashBoard!$D$14,C349),IF(DashBoard!$C$15="Sum of Years",SYD(DashBoard!$D$8,DashBoard!$D$9,DashBoard!$D$14,C349)))))</f>
        <v/>
      </c>
      <c r="F349" s="10" t="str">
        <f t="shared" si="26"/>
        <v/>
      </c>
      <c r="G349" s="11" t="str">
        <f>IF(OR(F349&lt;DashBoard!$D$9,C349="end"),"True Up To Savage Value","Expense")</f>
        <v>True Up To Savage Value</v>
      </c>
      <c r="H349" s="4"/>
      <c r="I349" s="4"/>
    </row>
    <row r="350" spans="1:9" x14ac:dyDescent="0.3">
      <c r="A350" s="18" t="str">
        <f t="shared" si="27"/>
        <v/>
      </c>
      <c r="B350" s="7" t="str">
        <f t="shared" si="25"/>
        <v/>
      </c>
      <c r="C350" s="7" t="str">
        <f>IF(C349=DashBoard!$D$14,"end",IF(C349="end","end",C349+1))</f>
        <v>end</v>
      </c>
      <c r="D350" s="8" t="str">
        <f t="shared" si="28"/>
        <v/>
      </c>
      <c r="E350" s="9" t="str">
        <f>IF(C350="end","",IF(DashBoard!$C$15="Straight Line",SLN(DashBoard!$D$8,DashBoard!$D$9,DashBoard!$D$14),IF(DashBoard!$C$15="Accelerated Double Declining",DDB(DashBoard!$D$8,DashBoard!$D$9,DashBoard!$D$14,C350),IF(DashBoard!$C$15="Sum of Years",SYD(DashBoard!$D$8,DashBoard!$D$9,DashBoard!$D$14,C350)))))</f>
        <v/>
      </c>
      <c r="F350" s="10" t="str">
        <f t="shared" si="26"/>
        <v/>
      </c>
      <c r="G350" s="11" t="str">
        <f>IF(OR(F350&lt;DashBoard!$D$9,C350="end"),"True Up To Savage Value","Expense")</f>
        <v>True Up To Savage Value</v>
      </c>
      <c r="H350" s="4"/>
      <c r="I350" s="4"/>
    </row>
    <row r="351" spans="1:9" x14ac:dyDescent="0.3">
      <c r="A351" s="18" t="str">
        <f t="shared" si="27"/>
        <v/>
      </c>
      <c r="B351" s="7" t="str">
        <f t="shared" si="25"/>
        <v/>
      </c>
      <c r="C351" s="7" t="str">
        <f>IF(C350=DashBoard!$D$14,"end",IF(C350="end","end",C350+1))</f>
        <v>end</v>
      </c>
      <c r="D351" s="8" t="str">
        <f t="shared" si="28"/>
        <v/>
      </c>
      <c r="E351" s="9" t="str">
        <f>IF(C351="end","",IF(DashBoard!$C$15="Straight Line",SLN(DashBoard!$D$8,DashBoard!$D$9,DashBoard!$D$14),IF(DashBoard!$C$15="Accelerated Double Declining",DDB(DashBoard!$D$8,DashBoard!$D$9,DashBoard!$D$14,C351),IF(DashBoard!$C$15="Sum of Years",SYD(DashBoard!$D$8,DashBoard!$D$9,DashBoard!$D$14,C351)))))</f>
        <v/>
      </c>
      <c r="F351" s="10" t="str">
        <f t="shared" si="26"/>
        <v/>
      </c>
      <c r="G351" s="11" t="str">
        <f>IF(OR(F351&lt;DashBoard!$D$9,C351="end"),"True Up To Savage Value","Expense")</f>
        <v>True Up To Savage Value</v>
      </c>
      <c r="H351" s="4"/>
      <c r="I351" s="4"/>
    </row>
    <row r="352" spans="1:9" x14ac:dyDescent="0.3">
      <c r="A352" s="18" t="str">
        <f t="shared" si="27"/>
        <v/>
      </c>
      <c r="B352" s="7" t="str">
        <f t="shared" si="25"/>
        <v/>
      </c>
      <c r="C352" s="7" t="str">
        <f>IF(C351=DashBoard!$D$14,"end",IF(C351="end","end",C351+1))</f>
        <v>end</v>
      </c>
      <c r="D352" s="8" t="str">
        <f t="shared" si="28"/>
        <v/>
      </c>
      <c r="E352" s="9" t="str">
        <f>IF(C352="end","",IF(DashBoard!$C$15="Straight Line",SLN(DashBoard!$D$8,DashBoard!$D$9,DashBoard!$D$14),IF(DashBoard!$C$15="Accelerated Double Declining",DDB(DashBoard!$D$8,DashBoard!$D$9,DashBoard!$D$14,C352),IF(DashBoard!$C$15="Sum of Years",SYD(DashBoard!$D$8,DashBoard!$D$9,DashBoard!$D$14,C352)))))</f>
        <v/>
      </c>
      <c r="F352" s="10" t="str">
        <f t="shared" si="26"/>
        <v/>
      </c>
      <c r="G352" s="11" t="str">
        <f>IF(OR(F352&lt;DashBoard!$D$9,C352="end"),"True Up To Savage Value","Expense")</f>
        <v>True Up To Savage Value</v>
      </c>
      <c r="H352" s="4"/>
      <c r="I352" s="4"/>
    </row>
    <row r="353" spans="1:9" x14ac:dyDescent="0.3">
      <c r="A353" s="18" t="str">
        <f t="shared" si="27"/>
        <v/>
      </c>
      <c r="B353" s="7" t="str">
        <f t="shared" si="25"/>
        <v/>
      </c>
      <c r="C353" s="7" t="str">
        <f>IF(C352=DashBoard!$D$14,"end",IF(C352="end","end",C352+1))</f>
        <v>end</v>
      </c>
      <c r="D353" s="8" t="str">
        <f t="shared" si="28"/>
        <v/>
      </c>
      <c r="E353" s="9" t="str">
        <f>IF(C353="end","",IF(DashBoard!$C$15="Straight Line",SLN(DashBoard!$D$8,DashBoard!$D$9,DashBoard!$D$14),IF(DashBoard!$C$15="Accelerated Double Declining",DDB(DashBoard!$D$8,DashBoard!$D$9,DashBoard!$D$14,C353),IF(DashBoard!$C$15="Sum of Years",SYD(DashBoard!$D$8,DashBoard!$D$9,DashBoard!$D$14,C353)))))</f>
        <v/>
      </c>
      <c r="F353" s="10" t="str">
        <f t="shared" si="26"/>
        <v/>
      </c>
      <c r="G353" s="11" t="str">
        <f>IF(OR(F353&lt;DashBoard!$D$9,C353="end"),"True Up To Savage Value","Expense")</f>
        <v>True Up To Savage Value</v>
      </c>
      <c r="H353" s="4"/>
      <c r="I353" s="4"/>
    </row>
    <row r="354" spans="1:9" x14ac:dyDescent="0.3">
      <c r="A354" s="18" t="str">
        <f t="shared" si="27"/>
        <v/>
      </c>
      <c r="B354" s="7" t="str">
        <f t="shared" si="25"/>
        <v/>
      </c>
      <c r="C354" s="7" t="str">
        <f>IF(C353=DashBoard!$D$14,"end",IF(C353="end","end",C353+1))</f>
        <v>end</v>
      </c>
      <c r="D354" s="8" t="str">
        <f t="shared" si="28"/>
        <v/>
      </c>
      <c r="E354" s="9" t="str">
        <f>IF(C354="end","",IF(DashBoard!$C$15="Straight Line",SLN(DashBoard!$D$8,DashBoard!$D$9,DashBoard!$D$14),IF(DashBoard!$C$15="Accelerated Double Declining",DDB(DashBoard!$D$8,DashBoard!$D$9,DashBoard!$D$14,C354),IF(DashBoard!$C$15="Sum of Years",SYD(DashBoard!$D$8,DashBoard!$D$9,DashBoard!$D$14,C354)))))</f>
        <v/>
      </c>
      <c r="F354" s="10" t="str">
        <f t="shared" si="26"/>
        <v/>
      </c>
      <c r="G354" s="11" t="str">
        <f>IF(OR(F354&lt;DashBoard!$D$9,C354="end"),"True Up To Savage Value","Expense")</f>
        <v>True Up To Savage Value</v>
      </c>
      <c r="H354" s="4"/>
      <c r="I354" s="4"/>
    </row>
    <row r="355" spans="1:9" x14ac:dyDescent="0.3">
      <c r="A355" s="18" t="str">
        <f t="shared" si="27"/>
        <v/>
      </c>
      <c r="B355" s="7" t="str">
        <f t="shared" si="25"/>
        <v/>
      </c>
      <c r="C355" s="7" t="str">
        <f>IF(C354=DashBoard!$D$14,"end",IF(C354="end","end",C354+1))</f>
        <v>end</v>
      </c>
      <c r="D355" s="8" t="str">
        <f t="shared" si="28"/>
        <v/>
      </c>
      <c r="E355" s="9" t="str">
        <f>IF(C355="end","",IF(DashBoard!$C$15="Straight Line",SLN(DashBoard!$D$8,DashBoard!$D$9,DashBoard!$D$14),IF(DashBoard!$C$15="Accelerated Double Declining",DDB(DashBoard!$D$8,DashBoard!$D$9,DashBoard!$D$14,C355),IF(DashBoard!$C$15="Sum of Years",SYD(DashBoard!$D$8,DashBoard!$D$9,DashBoard!$D$14,C355)))))</f>
        <v/>
      </c>
      <c r="F355" s="10" t="str">
        <f t="shared" si="26"/>
        <v/>
      </c>
      <c r="G355" s="11" t="str">
        <f>IF(OR(F355&lt;DashBoard!$D$9,C355="end"),"True Up To Savage Value","Expense")</f>
        <v>True Up To Savage Value</v>
      </c>
      <c r="H355" s="4"/>
      <c r="I355" s="4"/>
    </row>
    <row r="356" spans="1:9" x14ac:dyDescent="0.3">
      <c r="A356" s="18" t="str">
        <f t="shared" si="27"/>
        <v/>
      </c>
      <c r="B356" s="7" t="str">
        <f t="shared" si="25"/>
        <v/>
      </c>
      <c r="C356" s="7" t="str">
        <f>IF(C355=DashBoard!$D$14,"end",IF(C355="end","end",C355+1))</f>
        <v>end</v>
      </c>
      <c r="D356" s="8" t="str">
        <f t="shared" si="28"/>
        <v/>
      </c>
      <c r="E356" s="9" t="str">
        <f>IF(C356="end","",IF(DashBoard!$C$15="Straight Line",SLN(DashBoard!$D$8,DashBoard!$D$9,DashBoard!$D$14),IF(DashBoard!$C$15="Accelerated Double Declining",DDB(DashBoard!$D$8,DashBoard!$D$9,DashBoard!$D$14,C356),IF(DashBoard!$C$15="Sum of Years",SYD(DashBoard!$D$8,DashBoard!$D$9,DashBoard!$D$14,C356)))))</f>
        <v/>
      </c>
      <c r="F356" s="10" t="str">
        <f t="shared" si="26"/>
        <v/>
      </c>
      <c r="G356" s="11" t="str">
        <f>IF(OR(F356&lt;DashBoard!$D$9,C356="end"),"True Up To Savage Value","Expense")</f>
        <v>True Up To Savage Value</v>
      </c>
      <c r="H356" s="4"/>
      <c r="I356" s="4"/>
    </row>
    <row r="357" spans="1:9" x14ac:dyDescent="0.3">
      <c r="A357" s="18" t="str">
        <f t="shared" si="27"/>
        <v/>
      </c>
      <c r="B357" s="7" t="str">
        <f t="shared" si="25"/>
        <v/>
      </c>
      <c r="C357" s="7" t="str">
        <f>IF(C356=DashBoard!$D$14,"end",IF(C356="end","end",C356+1))</f>
        <v>end</v>
      </c>
      <c r="D357" s="8" t="str">
        <f t="shared" si="28"/>
        <v/>
      </c>
      <c r="E357" s="9" t="str">
        <f>IF(C357="end","",IF(DashBoard!$C$15="Straight Line",SLN(DashBoard!$D$8,DashBoard!$D$9,DashBoard!$D$14),IF(DashBoard!$C$15="Accelerated Double Declining",DDB(DashBoard!$D$8,DashBoard!$D$9,DashBoard!$D$14,C357),IF(DashBoard!$C$15="Sum of Years",SYD(DashBoard!$D$8,DashBoard!$D$9,DashBoard!$D$14,C357)))))</f>
        <v/>
      </c>
      <c r="F357" s="10" t="str">
        <f t="shared" si="26"/>
        <v/>
      </c>
      <c r="G357" s="11" t="str">
        <f>IF(OR(F357&lt;DashBoard!$D$9,C357="end"),"True Up To Savage Value","Expense")</f>
        <v>True Up To Savage Value</v>
      </c>
      <c r="H357" s="4"/>
      <c r="I357" s="4"/>
    </row>
    <row r="358" spans="1:9" x14ac:dyDescent="0.3">
      <c r="A358" s="18" t="str">
        <f t="shared" si="27"/>
        <v/>
      </c>
      <c r="B358" s="7" t="str">
        <f t="shared" si="25"/>
        <v/>
      </c>
      <c r="C358" s="7" t="str">
        <f>IF(C357=DashBoard!$D$14,"end",IF(C357="end","end",C357+1))</f>
        <v>end</v>
      </c>
      <c r="D358" s="8" t="str">
        <f t="shared" si="28"/>
        <v/>
      </c>
      <c r="E358" s="9" t="str">
        <f>IF(C358="end","",IF(DashBoard!$C$15="Straight Line",SLN(DashBoard!$D$8,DashBoard!$D$9,DashBoard!$D$14),IF(DashBoard!$C$15="Accelerated Double Declining",DDB(DashBoard!$D$8,DashBoard!$D$9,DashBoard!$D$14,C358),IF(DashBoard!$C$15="Sum of Years",SYD(DashBoard!$D$8,DashBoard!$D$9,DashBoard!$D$14,C358)))))</f>
        <v/>
      </c>
      <c r="F358" s="10" t="str">
        <f t="shared" si="26"/>
        <v/>
      </c>
      <c r="G358" s="11" t="str">
        <f>IF(OR(F358&lt;DashBoard!$D$9,C358="end"),"True Up To Savage Value","Expense")</f>
        <v>True Up To Savage Value</v>
      </c>
      <c r="H358" s="4"/>
      <c r="I358" s="4"/>
    </row>
    <row r="359" spans="1:9" x14ac:dyDescent="0.3">
      <c r="A359" s="18" t="str">
        <f t="shared" si="27"/>
        <v/>
      </c>
      <c r="B359" s="7" t="str">
        <f t="shared" si="25"/>
        <v/>
      </c>
      <c r="C359" s="7" t="str">
        <f>IF(C358=DashBoard!$D$14,"end",IF(C358="end","end",C358+1))</f>
        <v>end</v>
      </c>
      <c r="D359" s="8" t="str">
        <f t="shared" si="28"/>
        <v/>
      </c>
      <c r="E359" s="9" t="str">
        <f>IF(C359="end","",IF(DashBoard!$C$15="Straight Line",SLN(DashBoard!$D$8,DashBoard!$D$9,DashBoard!$D$14),IF(DashBoard!$C$15="Accelerated Double Declining",DDB(DashBoard!$D$8,DashBoard!$D$9,DashBoard!$D$14,C359),IF(DashBoard!$C$15="Sum of Years",SYD(DashBoard!$D$8,DashBoard!$D$9,DashBoard!$D$14,C359)))))</f>
        <v/>
      </c>
      <c r="F359" s="10" t="str">
        <f t="shared" si="26"/>
        <v/>
      </c>
      <c r="G359" s="11" t="str">
        <f>IF(OR(F359&lt;DashBoard!$D$9,C359="end"),"True Up To Savage Value","Expense")</f>
        <v>True Up To Savage Value</v>
      </c>
      <c r="H359" s="4"/>
      <c r="I359" s="4"/>
    </row>
    <row r="360" spans="1:9" x14ac:dyDescent="0.3">
      <c r="A360" s="18" t="str">
        <f t="shared" si="27"/>
        <v/>
      </c>
      <c r="B360" s="7" t="str">
        <f t="shared" si="25"/>
        <v/>
      </c>
      <c r="C360" s="7" t="str">
        <f>IF(C359=DashBoard!$D$14,"end",IF(C359="end","end",C359+1))</f>
        <v>end</v>
      </c>
      <c r="D360" s="8" t="str">
        <f t="shared" si="28"/>
        <v/>
      </c>
      <c r="E360" s="9" t="str">
        <f>IF(C360="end","",IF(DashBoard!$C$15="Straight Line",SLN(DashBoard!$D$8,DashBoard!$D$9,DashBoard!$D$14),IF(DashBoard!$C$15="Accelerated Double Declining",DDB(DashBoard!$D$8,DashBoard!$D$9,DashBoard!$D$14,C360),IF(DashBoard!$C$15="Sum of Years",SYD(DashBoard!$D$8,DashBoard!$D$9,DashBoard!$D$14,C360)))))</f>
        <v/>
      </c>
      <c r="F360" s="10" t="str">
        <f t="shared" si="26"/>
        <v/>
      </c>
      <c r="G360" s="11" t="str">
        <f>IF(OR(F360&lt;DashBoard!$D$9,C360="end"),"True Up To Savage Value","Expense")</f>
        <v>True Up To Savage Value</v>
      </c>
      <c r="H360" s="4"/>
      <c r="I360" s="4"/>
    </row>
    <row r="361" spans="1:9" x14ac:dyDescent="0.3">
      <c r="A361" s="18" t="str">
        <f t="shared" si="27"/>
        <v/>
      </c>
      <c r="B361" s="7" t="str">
        <f t="shared" si="25"/>
        <v/>
      </c>
      <c r="C361" s="7" t="str">
        <f>IF(C360=DashBoard!$D$14,"end",IF(C360="end","end",C360+1))</f>
        <v>end</v>
      </c>
      <c r="D361" s="8" t="str">
        <f t="shared" si="28"/>
        <v/>
      </c>
      <c r="E361" s="9" t="str">
        <f>IF(C361="end","",IF(DashBoard!$C$15="Straight Line",SLN(DashBoard!$D$8,DashBoard!$D$9,DashBoard!$D$14),IF(DashBoard!$C$15="Accelerated Double Declining",DDB(DashBoard!$D$8,DashBoard!$D$9,DashBoard!$D$14,C361),IF(DashBoard!$C$15="Sum of Years",SYD(DashBoard!$D$8,DashBoard!$D$9,DashBoard!$D$14,C361)))))</f>
        <v/>
      </c>
      <c r="F361" s="10" t="str">
        <f t="shared" si="26"/>
        <v/>
      </c>
      <c r="G361" s="11" t="str">
        <f>IF(OR(F361&lt;DashBoard!$D$9,C361="end"),"True Up To Savage Value","Expense")</f>
        <v>True Up To Savage Value</v>
      </c>
      <c r="H361" s="4"/>
      <c r="I361" s="4"/>
    </row>
    <row r="362" spans="1:9" x14ac:dyDescent="0.3">
      <c r="A362" s="18" t="str">
        <f t="shared" si="27"/>
        <v/>
      </c>
      <c r="B362" s="7" t="str">
        <f t="shared" si="25"/>
        <v/>
      </c>
      <c r="C362" s="7" t="str">
        <f>IF(C361=DashBoard!$D$14,"end",IF(C361="end","end",C361+1))</f>
        <v>end</v>
      </c>
      <c r="D362" s="8" t="str">
        <f t="shared" si="28"/>
        <v/>
      </c>
      <c r="E362" s="9" t="str">
        <f>IF(C362="end","",IF(DashBoard!$C$15="Straight Line",SLN(DashBoard!$D$8,DashBoard!$D$9,DashBoard!$D$14),IF(DashBoard!$C$15="Accelerated Double Declining",DDB(DashBoard!$D$8,DashBoard!$D$9,DashBoard!$D$14,C362),IF(DashBoard!$C$15="Sum of Years",SYD(DashBoard!$D$8,DashBoard!$D$9,DashBoard!$D$14,C362)))))</f>
        <v/>
      </c>
      <c r="F362" s="10" t="str">
        <f t="shared" si="26"/>
        <v/>
      </c>
      <c r="G362" s="11" t="str">
        <f>IF(OR(F362&lt;DashBoard!$D$9,C362="end"),"True Up To Savage Value","Expense")</f>
        <v>True Up To Savage Value</v>
      </c>
      <c r="H362" s="4"/>
      <c r="I362" s="4"/>
    </row>
    <row r="363" spans="1:9" x14ac:dyDescent="0.3">
      <c r="A363" s="18" t="str">
        <f t="shared" si="27"/>
        <v/>
      </c>
      <c r="B363" s="7" t="str">
        <f t="shared" si="25"/>
        <v/>
      </c>
      <c r="C363" s="7" t="str">
        <f>IF(C362=DashBoard!$D$14,"end",IF(C362="end","end",C362+1))</f>
        <v>end</v>
      </c>
      <c r="D363" s="8" t="str">
        <f t="shared" si="28"/>
        <v/>
      </c>
      <c r="E363" s="9" t="str">
        <f>IF(C363="end","",IF(DashBoard!$C$15="Straight Line",SLN(DashBoard!$D$8,DashBoard!$D$9,DashBoard!$D$14),IF(DashBoard!$C$15="Accelerated Double Declining",DDB(DashBoard!$D$8,DashBoard!$D$9,DashBoard!$D$14,C363),IF(DashBoard!$C$15="Sum of Years",SYD(DashBoard!$D$8,DashBoard!$D$9,DashBoard!$D$14,C363)))))</f>
        <v/>
      </c>
      <c r="F363" s="10" t="str">
        <f t="shared" si="26"/>
        <v/>
      </c>
      <c r="G363" s="11" t="str">
        <f>IF(OR(F363&lt;DashBoard!$D$9,C363="end"),"True Up To Savage Value","Expense")</f>
        <v>True Up To Savage Value</v>
      </c>
      <c r="H363" s="4"/>
      <c r="I363" s="4"/>
    </row>
    <row r="364" spans="1:9" x14ac:dyDescent="0.3">
      <c r="A364" s="18" t="str">
        <f t="shared" si="27"/>
        <v/>
      </c>
      <c r="B364" s="7" t="str">
        <f t="shared" si="25"/>
        <v/>
      </c>
      <c r="C364" s="7" t="str">
        <f>IF(C363=DashBoard!$D$14,"end",IF(C363="end","end",C363+1))</f>
        <v>end</v>
      </c>
      <c r="D364" s="8" t="str">
        <f t="shared" si="28"/>
        <v/>
      </c>
      <c r="E364" s="9" t="str">
        <f>IF(C364="end","",IF(DashBoard!$C$15="Straight Line",SLN(DashBoard!$D$8,DashBoard!$D$9,DashBoard!$D$14),IF(DashBoard!$C$15="Accelerated Double Declining",DDB(DashBoard!$D$8,DashBoard!$D$9,DashBoard!$D$14,C364),IF(DashBoard!$C$15="Sum of Years",SYD(DashBoard!$D$8,DashBoard!$D$9,DashBoard!$D$14,C364)))))</f>
        <v/>
      </c>
      <c r="F364" s="10" t="str">
        <f t="shared" si="26"/>
        <v/>
      </c>
      <c r="G364" s="11" t="str">
        <f>IF(OR(F364&lt;DashBoard!$D$9,C364="end"),"True Up To Savage Value","Expense")</f>
        <v>True Up To Savage Value</v>
      </c>
      <c r="H364" s="4"/>
      <c r="I364" s="4"/>
    </row>
    <row r="365" spans="1:9" x14ac:dyDescent="0.3">
      <c r="A365" s="18" t="str">
        <f t="shared" si="27"/>
        <v/>
      </c>
      <c r="B365" s="7" t="str">
        <f t="shared" si="25"/>
        <v/>
      </c>
      <c r="C365" s="7" t="str">
        <f>IF(C364=DashBoard!$D$14,"end",IF(C364="end","end",C364+1))</f>
        <v>end</v>
      </c>
      <c r="D365" s="8" t="str">
        <f t="shared" si="28"/>
        <v/>
      </c>
      <c r="E365" s="9" t="str">
        <f>IF(C365="end","",IF(DashBoard!$C$15="Straight Line",SLN(DashBoard!$D$8,DashBoard!$D$9,DashBoard!$D$14),IF(DashBoard!$C$15="Accelerated Double Declining",DDB(DashBoard!$D$8,DashBoard!$D$9,DashBoard!$D$14,C365),IF(DashBoard!$C$15="Sum of Years",SYD(DashBoard!$D$8,DashBoard!$D$9,DashBoard!$D$14,C365)))))</f>
        <v/>
      </c>
      <c r="F365" s="10" t="str">
        <f t="shared" si="26"/>
        <v/>
      </c>
      <c r="G365" s="11" t="str">
        <f>IF(OR(F365&lt;DashBoard!$D$9,C365="end"),"True Up To Savage Value","Expense")</f>
        <v>True Up To Savage Value</v>
      </c>
      <c r="H365" s="4"/>
      <c r="I365" s="4"/>
    </row>
    <row r="366" spans="1:9" x14ac:dyDescent="0.3">
      <c r="A366" s="18" t="str">
        <f t="shared" si="27"/>
        <v/>
      </c>
      <c r="B366" s="7" t="str">
        <f t="shared" si="25"/>
        <v/>
      </c>
      <c r="C366" s="7" t="str">
        <f>IF(C365=DashBoard!$D$14,"end",IF(C365="end","end",C365+1))</f>
        <v>end</v>
      </c>
      <c r="D366" s="8" t="str">
        <f t="shared" si="28"/>
        <v/>
      </c>
      <c r="E366" s="9" t="str">
        <f>IF(C366="end","",IF(DashBoard!$C$15="Straight Line",SLN(DashBoard!$D$8,DashBoard!$D$9,DashBoard!$D$14),IF(DashBoard!$C$15="Accelerated Double Declining",DDB(DashBoard!$D$8,DashBoard!$D$9,DashBoard!$D$14,C366),IF(DashBoard!$C$15="Sum of Years",SYD(DashBoard!$D$8,DashBoard!$D$9,DashBoard!$D$14,C366)))))</f>
        <v/>
      </c>
      <c r="F366" s="10" t="str">
        <f t="shared" si="26"/>
        <v/>
      </c>
      <c r="G366" s="11" t="str">
        <f>IF(OR(F366&lt;DashBoard!$D$9,C366="end"),"True Up To Savage Value","Expense")</f>
        <v>True Up To Savage Value</v>
      </c>
      <c r="H366" s="4"/>
      <c r="I366" s="4"/>
    </row>
    <row r="367" spans="1:9" x14ac:dyDescent="0.3">
      <c r="A367" s="18" t="str">
        <f t="shared" si="27"/>
        <v/>
      </c>
      <c r="B367" s="7" t="str">
        <f t="shared" si="25"/>
        <v/>
      </c>
      <c r="C367" s="7" t="str">
        <f>IF(C366=DashBoard!$D$14,"end",IF(C366="end","end",C366+1))</f>
        <v>end</v>
      </c>
      <c r="D367" s="8" t="str">
        <f t="shared" si="28"/>
        <v/>
      </c>
      <c r="E367" s="9" t="str">
        <f>IF(C367="end","",IF(DashBoard!$C$15="Straight Line",SLN(DashBoard!$D$8,DashBoard!$D$9,DashBoard!$D$14),IF(DashBoard!$C$15="Accelerated Double Declining",DDB(DashBoard!$D$8,DashBoard!$D$9,DashBoard!$D$14,C367),IF(DashBoard!$C$15="Sum of Years",SYD(DashBoard!$D$8,DashBoard!$D$9,DashBoard!$D$14,C367)))))</f>
        <v/>
      </c>
      <c r="F367" s="10" t="str">
        <f t="shared" si="26"/>
        <v/>
      </c>
      <c r="G367" s="11" t="str">
        <f>IF(OR(F367&lt;DashBoard!$D$9,C367="end"),"True Up To Savage Value","Expense")</f>
        <v>True Up To Savage Value</v>
      </c>
      <c r="H367" s="4"/>
      <c r="I367" s="4"/>
    </row>
    <row r="368" spans="1:9" x14ac:dyDescent="0.3">
      <c r="A368" s="18" t="str">
        <f t="shared" si="27"/>
        <v/>
      </c>
      <c r="B368" s="7" t="str">
        <f t="shared" si="25"/>
        <v/>
      </c>
      <c r="C368" s="7" t="str">
        <f>IF(C367=DashBoard!$D$14,"end",IF(C367="end","end",C367+1))</f>
        <v>end</v>
      </c>
      <c r="D368" s="8" t="str">
        <f t="shared" si="28"/>
        <v/>
      </c>
      <c r="E368" s="9" t="str">
        <f>IF(C368="end","",IF(DashBoard!$C$15="Straight Line",SLN(DashBoard!$D$8,DashBoard!$D$9,DashBoard!$D$14),IF(DashBoard!$C$15="Accelerated Double Declining",DDB(DashBoard!$D$8,DashBoard!$D$9,DashBoard!$D$14,C368),IF(DashBoard!$C$15="Sum of Years",SYD(DashBoard!$D$8,DashBoard!$D$9,DashBoard!$D$14,C368)))))</f>
        <v/>
      </c>
      <c r="F368" s="10" t="str">
        <f t="shared" si="26"/>
        <v/>
      </c>
      <c r="G368" s="11" t="str">
        <f>IF(OR(F368&lt;DashBoard!$D$9,C368="end"),"True Up To Savage Value","Expense")</f>
        <v>True Up To Savage Value</v>
      </c>
      <c r="H368" s="4"/>
      <c r="I368" s="4"/>
    </row>
    <row r="369" spans="1:9" x14ac:dyDescent="0.3">
      <c r="A369" s="18" t="str">
        <f t="shared" si="27"/>
        <v/>
      </c>
      <c r="B369" s="7" t="str">
        <f t="shared" si="25"/>
        <v/>
      </c>
      <c r="C369" s="7" t="str">
        <f>IF(C368=DashBoard!$D$14,"end",IF(C368="end","end",C368+1))</f>
        <v>end</v>
      </c>
      <c r="D369" s="8" t="str">
        <f t="shared" si="28"/>
        <v/>
      </c>
      <c r="E369" s="9" t="str">
        <f>IF(C369="end","",IF(DashBoard!$C$15="Straight Line",SLN(DashBoard!$D$8,DashBoard!$D$9,DashBoard!$D$14),IF(DashBoard!$C$15="Accelerated Double Declining",DDB(DashBoard!$D$8,DashBoard!$D$9,DashBoard!$D$14,C369),IF(DashBoard!$C$15="Sum of Years",SYD(DashBoard!$D$8,DashBoard!$D$9,DashBoard!$D$14,C369)))))</f>
        <v/>
      </c>
      <c r="F369" s="10" t="str">
        <f t="shared" si="26"/>
        <v/>
      </c>
      <c r="G369" s="11" t="str">
        <f>IF(OR(F369&lt;DashBoard!$D$9,C369="end"),"True Up To Savage Value","Expense")</f>
        <v>True Up To Savage Value</v>
      </c>
      <c r="H369" s="4"/>
      <c r="I369" s="4"/>
    </row>
    <row r="370" spans="1:9" x14ac:dyDescent="0.3">
      <c r="A370" s="18" t="str">
        <f t="shared" si="27"/>
        <v/>
      </c>
      <c r="B370" s="7" t="str">
        <f t="shared" si="25"/>
        <v/>
      </c>
      <c r="C370" s="7" t="str">
        <f>IF(C369=DashBoard!$D$14,"end",IF(C369="end","end",C369+1))</f>
        <v>end</v>
      </c>
      <c r="D370" s="8" t="str">
        <f t="shared" si="28"/>
        <v/>
      </c>
      <c r="E370" s="9" t="str">
        <f>IF(C370="end","",IF(DashBoard!$C$15="Straight Line",SLN(DashBoard!$D$8,DashBoard!$D$9,DashBoard!$D$14),IF(DashBoard!$C$15="Accelerated Double Declining",DDB(DashBoard!$D$8,DashBoard!$D$9,DashBoard!$D$14,C370),IF(DashBoard!$C$15="Sum of Years",SYD(DashBoard!$D$8,DashBoard!$D$9,DashBoard!$D$14,C370)))))</f>
        <v/>
      </c>
      <c r="F370" s="10" t="str">
        <f t="shared" si="26"/>
        <v/>
      </c>
      <c r="G370" s="11" t="str">
        <f>IF(OR(F370&lt;DashBoard!$D$9,C370="end"),"True Up To Savage Value","Expense")</f>
        <v>True Up To Savage Value</v>
      </c>
      <c r="H370" s="4"/>
      <c r="I370" s="4"/>
    </row>
    <row r="371" spans="1:9" x14ac:dyDescent="0.3">
      <c r="A371" s="18" t="str">
        <f t="shared" si="27"/>
        <v/>
      </c>
      <c r="B371" s="7" t="str">
        <f t="shared" si="25"/>
        <v/>
      </c>
      <c r="C371" s="7" t="str">
        <f>IF(C370=DashBoard!$D$14,"end",IF(C370="end","end",C370+1))</f>
        <v>end</v>
      </c>
      <c r="D371" s="8" t="str">
        <f t="shared" si="28"/>
        <v/>
      </c>
      <c r="E371" s="9" t="str">
        <f>IF(C371="end","",IF(DashBoard!$C$15="Straight Line",SLN(DashBoard!$D$8,DashBoard!$D$9,DashBoard!$D$14),IF(DashBoard!$C$15="Accelerated Double Declining",DDB(DashBoard!$D$8,DashBoard!$D$9,DashBoard!$D$14,C371),IF(DashBoard!$C$15="Sum of Years",SYD(DashBoard!$D$8,DashBoard!$D$9,DashBoard!$D$14,C371)))))</f>
        <v/>
      </c>
      <c r="F371" s="10" t="str">
        <f t="shared" si="26"/>
        <v/>
      </c>
      <c r="G371" s="11" t="str">
        <f>IF(OR(F371&lt;DashBoard!$D$9,C371="end"),"True Up To Savage Value","Expense")</f>
        <v>True Up To Savage Value</v>
      </c>
      <c r="H371" s="4"/>
      <c r="I371" s="4"/>
    </row>
    <row r="372" spans="1:9" x14ac:dyDescent="0.3">
      <c r="A372" s="18" t="str">
        <f t="shared" si="27"/>
        <v/>
      </c>
      <c r="B372" s="7" t="str">
        <f t="shared" si="25"/>
        <v/>
      </c>
      <c r="C372" s="7" t="str">
        <f>IF(C371=DashBoard!$D$14,"end",IF(C371="end","end",C371+1))</f>
        <v>end</v>
      </c>
      <c r="D372" s="8" t="str">
        <f t="shared" si="28"/>
        <v/>
      </c>
      <c r="E372" s="9" t="str">
        <f>IF(C372="end","",IF(DashBoard!$C$15="Straight Line",SLN(DashBoard!$D$8,DashBoard!$D$9,DashBoard!$D$14),IF(DashBoard!$C$15="Accelerated Double Declining",DDB(DashBoard!$D$8,DashBoard!$D$9,DashBoard!$D$14,C372),IF(DashBoard!$C$15="Sum of Years",SYD(DashBoard!$D$8,DashBoard!$D$9,DashBoard!$D$14,C372)))))</f>
        <v/>
      </c>
      <c r="F372" s="10" t="str">
        <f t="shared" si="26"/>
        <v/>
      </c>
      <c r="G372" s="11" t="str">
        <f>IF(OR(F372&lt;DashBoard!$D$9,C372="end"),"True Up To Savage Value","Expense")</f>
        <v>True Up To Savage Value</v>
      </c>
      <c r="H372" s="4"/>
      <c r="I372" s="4"/>
    </row>
    <row r="373" spans="1:9" x14ac:dyDescent="0.3">
      <c r="A373" s="18" t="str">
        <f t="shared" si="27"/>
        <v/>
      </c>
      <c r="B373" s="7" t="str">
        <f t="shared" si="25"/>
        <v/>
      </c>
      <c r="C373" s="7" t="str">
        <f>IF(C372=DashBoard!$D$14,"end",IF(C372="end","end",C372+1))</f>
        <v>end</v>
      </c>
      <c r="D373" s="8" t="str">
        <f t="shared" si="28"/>
        <v/>
      </c>
      <c r="E373" s="9" t="str">
        <f>IF(C373="end","",IF(DashBoard!$C$15="Straight Line",SLN(DashBoard!$D$8,DashBoard!$D$9,DashBoard!$D$14),IF(DashBoard!$C$15="Accelerated Double Declining",DDB(DashBoard!$D$8,DashBoard!$D$9,DashBoard!$D$14,C373),IF(DashBoard!$C$15="Sum of Years",SYD(DashBoard!$D$8,DashBoard!$D$9,DashBoard!$D$14,C373)))))</f>
        <v/>
      </c>
      <c r="F373" s="10" t="str">
        <f t="shared" si="26"/>
        <v/>
      </c>
      <c r="G373" s="11" t="str">
        <f>IF(OR(F373&lt;DashBoard!$D$9,C373="end"),"True Up To Savage Value","Expense")</f>
        <v>True Up To Savage Value</v>
      </c>
      <c r="H373" s="4"/>
      <c r="I373" s="4"/>
    </row>
    <row r="374" spans="1:9" x14ac:dyDescent="0.3">
      <c r="A374" s="18" t="str">
        <f t="shared" si="27"/>
        <v/>
      </c>
      <c r="B374" s="7" t="str">
        <f t="shared" si="25"/>
        <v/>
      </c>
      <c r="C374" s="7" t="str">
        <f>IF(C373=DashBoard!$D$14,"end",IF(C373="end","end",C373+1))</f>
        <v>end</v>
      </c>
      <c r="D374" s="8" t="str">
        <f t="shared" si="28"/>
        <v/>
      </c>
      <c r="E374" s="9" t="str">
        <f>IF(C374="end","",IF(DashBoard!$C$15="Straight Line",SLN(DashBoard!$D$8,DashBoard!$D$9,DashBoard!$D$14),IF(DashBoard!$C$15="Accelerated Double Declining",DDB(DashBoard!$D$8,DashBoard!$D$9,DashBoard!$D$14,C374),IF(DashBoard!$C$15="Sum of Years",SYD(DashBoard!$D$8,DashBoard!$D$9,DashBoard!$D$14,C374)))))</f>
        <v/>
      </c>
      <c r="F374" s="10" t="str">
        <f t="shared" si="26"/>
        <v/>
      </c>
      <c r="G374" s="11" t="str">
        <f>IF(OR(F374&lt;DashBoard!$D$9,C374="end"),"True Up To Savage Value","Expense")</f>
        <v>True Up To Savage Value</v>
      </c>
      <c r="H374" s="4"/>
      <c r="I374" s="4"/>
    </row>
    <row r="375" spans="1:9" x14ac:dyDescent="0.3">
      <c r="A375" s="18" t="str">
        <f t="shared" si="27"/>
        <v/>
      </c>
      <c r="B375" s="7" t="str">
        <f t="shared" si="25"/>
        <v/>
      </c>
      <c r="C375" s="7" t="str">
        <f>IF(C374=DashBoard!$D$14,"end",IF(C374="end","end",C374+1))</f>
        <v>end</v>
      </c>
      <c r="D375" s="8" t="str">
        <f t="shared" si="28"/>
        <v/>
      </c>
      <c r="E375" s="9" t="str">
        <f>IF(C375="end","",IF(DashBoard!$C$15="Straight Line",SLN(DashBoard!$D$8,DashBoard!$D$9,DashBoard!$D$14),IF(DashBoard!$C$15="Accelerated Double Declining",DDB(DashBoard!$D$8,DashBoard!$D$9,DashBoard!$D$14,C375),IF(DashBoard!$C$15="Sum of Years",SYD(DashBoard!$D$8,DashBoard!$D$9,DashBoard!$D$14,C375)))))</f>
        <v/>
      </c>
      <c r="F375" s="10" t="str">
        <f t="shared" si="26"/>
        <v/>
      </c>
      <c r="G375" s="11" t="str">
        <f>IF(OR(F375&lt;DashBoard!$D$9,C375="end"),"True Up To Savage Value","Expense")</f>
        <v>True Up To Savage Value</v>
      </c>
      <c r="H375" s="4"/>
      <c r="I375" s="4"/>
    </row>
    <row r="376" spans="1:9" x14ac:dyDescent="0.3">
      <c r="A376" s="18" t="str">
        <f t="shared" si="27"/>
        <v/>
      </c>
      <c r="B376" s="7" t="str">
        <f t="shared" si="25"/>
        <v/>
      </c>
      <c r="C376" s="7" t="str">
        <f>IF(C375=DashBoard!$D$14,"end",IF(C375="end","end",C375+1))</f>
        <v>end</v>
      </c>
      <c r="D376" s="8" t="str">
        <f t="shared" si="28"/>
        <v/>
      </c>
      <c r="E376" s="9" t="str">
        <f>IF(C376="end","",IF(DashBoard!$C$15="Straight Line",SLN(DashBoard!$D$8,DashBoard!$D$9,DashBoard!$D$14),IF(DashBoard!$C$15="Accelerated Double Declining",DDB(DashBoard!$D$8,DashBoard!$D$9,DashBoard!$D$14,C376),IF(DashBoard!$C$15="Sum of Years",SYD(DashBoard!$D$8,DashBoard!$D$9,DashBoard!$D$14,C376)))))</f>
        <v/>
      </c>
      <c r="F376" s="10" t="str">
        <f t="shared" si="26"/>
        <v/>
      </c>
      <c r="G376" s="11" t="str">
        <f>IF(OR(F376&lt;DashBoard!$D$9,C376="end"),"True Up To Savage Value","Expense")</f>
        <v>True Up To Savage Value</v>
      </c>
      <c r="H376" s="4"/>
      <c r="I376" s="4"/>
    </row>
    <row r="377" spans="1:9" x14ac:dyDescent="0.3">
      <c r="A377" s="18" t="str">
        <f t="shared" si="27"/>
        <v/>
      </c>
      <c r="B377" s="7" t="str">
        <f t="shared" si="25"/>
        <v/>
      </c>
      <c r="C377" s="7" t="str">
        <f>IF(C376=DashBoard!$D$14,"end",IF(C376="end","end",C376+1))</f>
        <v>end</v>
      </c>
      <c r="D377" s="8" t="str">
        <f t="shared" si="28"/>
        <v/>
      </c>
      <c r="E377" s="9" t="str">
        <f>IF(C377="end","",IF(DashBoard!$C$15="Straight Line",SLN(DashBoard!$D$8,DashBoard!$D$9,DashBoard!$D$14),IF(DashBoard!$C$15="Accelerated Double Declining",DDB(DashBoard!$D$8,DashBoard!$D$9,DashBoard!$D$14,C377),IF(DashBoard!$C$15="Sum of Years",SYD(DashBoard!$D$8,DashBoard!$D$9,DashBoard!$D$14,C377)))))</f>
        <v/>
      </c>
      <c r="F377" s="10" t="str">
        <f t="shared" si="26"/>
        <v/>
      </c>
      <c r="G377" s="11" t="str">
        <f>IF(OR(F377&lt;DashBoard!$D$9,C377="end"),"True Up To Savage Value","Expense")</f>
        <v>True Up To Savage Value</v>
      </c>
      <c r="H377" s="4"/>
      <c r="I377" s="4"/>
    </row>
    <row r="378" spans="1:9" x14ac:dyDescent="0.3">
      <c r="A378" s="18" t="str">
        <f t="shared" si="27"/>
        <v/>
      </c>
      <c r="B378" s="7" t="str">
        <f t="shared" si="25"/>
        <v/>
      </c>
      <c r="C378" s="7" t="str">
        <f>IF(C377=DashBoard!$D$14,"end",IF(C377="end","end",C377+1))</f>
        <v>end</v>
      </c>
      <c r="D378" s="8" t="str">
        <f t="shared" si="28"/>
        <v/>
      </c>
      <c r="E378" s="9" t="str">
        <f>IF(C378="end","",IF(DashBoard!$C$15="Straight Line",SLN(DashBoard!$D$8,DashBoard!$D$9,DashBoard!$D$14),IF(DashBoard!$C$15="Accelerated Double Declining",DDB(DashBoard!$D$8,DashBoard!$D$9,DashBoard!$D$14,C378),IF(DashBoard!$C$15="Sum of Years",SYD(DashBoard!$D$8,DashBoard!$D$9,DashBoard!$D$14,C378)))))</f>
        <v/>
      </c>
      <c r="F378" s="10" t="str">
        <f t="shared" si="26"/>
        <v/>
      </c>
      <c r="G378" s="11" t="str">
        <f>IF(OR(F378&lt;DashBoard!$D$9,C378="end"),"True Up To Savage Value","Expense")</f>
        <v>True Up To Savage Value</v>
      </c>
      <c r="H378" s="4"/>
      <c r="I378" s="4"/>
    </row>
    <row r="379" spans="1:9" x14ac:dyDescent="0.3">
      <c r="A379" s="18" t="str">
        <f t="shared" si="27"/>
        <v/>
      </c>
      <c r="B379" s="7" t="str">
        <f t="shared" si="25"/>
        <v/>
      </c>
      <c r="C379" s="7" t="str">
        <f>IF(C378=DashBoard!$D$14,"end",IF(C378="end","end",C378+1))</f>
        <v>end</v>
      </c>
      <c r="D379" s="8" t="str">
        <f t="shared" si="28"/>
        <v/>
      </c>
      <c r="E379" s="9" t="str">
        <f>IF(C379="end","",IF(DashBoard!$C$15="Straight Line",SLN(DashBoard!$D$8,DashBoard!$D$9,DashBoard!$D$14),IF(DashBoard!$C$15="Accelerated Double Declining",DDB(DashBoard!$D$8,DashBoard!$D$9,DashBoard!$D$14,C379),IF(DashBoard!$C$15="Sum of Years",SYD(DashBoard!$D$8,DashBoard!$D$9,DashBoard!$D$14,C379)))))</f>
        <v/>
      </c>
      <c r="F379" s="10" t="str">
        <f t="shared" si="26"/>
        <v/>
      </c>
      <c r="G379" s="11" t="str">
        <f>IF(OR(F379&lt;DashBoard!$D$9,C379="end"),"True Up To Savage Value","Expense")</f>
        <v>True Up To Savage Value</v>
      </c>
      <c r="H379" s="4"/>
      <c r="I379" s="4"/>
    </row>
    <row r="380" spans="1:9" x14ac:dyDescent="0.3">
      <c r="A380" s="18" t="str">
        <f t="shared" si="27"/>
        <v/>
      </c>
      <c r="B380" s="7" t="str">
        <f t="shared" si="25"/>
        <v/>
      </c>
      <c r="C380" s="7" t="str">
        <f>IF(C379=DashBoard!$D$14,"end",IF(C379="end","end",C379+1))</f>
        <v>end</v>
      </c>
      <c r="D380" s="8" t="str">
        <f t="shared" si="28"/>
        <v/>
      </c>
      <c r="E380" s="9" t="str">
        <f>IF(C380="end","",IF(DashBoard!$C$15="Straight Line",SLN(DashBoard!$D$8,DashBoard!$D$9,DashBoard!$D$14),IF(DashBoard!$C$15="Accelerated Double Declining",DDB(DashBoard!$D$8,DashBoard!$D$9,DashBoard!$D$14,C380),IF(DashBoard!$C$15="Sum of Years",SYD(DashBoard!$D$8,DashBoard!$D$9,DashBoard!$D$14,C380)))))</f>
        <v/>
      </c>
      <c r="F380" s="10" t="str">
        <f t="shared" si="26"/>
        <v/>
      </c>
      <c r="G380" s="11" t="str">
        <f>IF(OR(F380&lt;DashBoard!$D$9,C380="end"),"True Up To Savage Value","Expense")</f>
        <v>True Up To Savage Value</v>
      </c>
      <c r="H380" s="4"/>
      <c r="I380" s="4"/>
    </row>
    <row r="381" spans="1:9" x14ac:dyDescent="0.3">
      <c r="A381" s="18" t="str">
        <f t="shared" si="27"/>
        <v/>
      </c>
      <c r="B381" s="7" t="str">
        <f t="shared" si="25"/>
        <v/>
      </c>
      <c r="C381" s="7" t="str">
        <f>IF(C380=DashBoard!$D$14,"end",IF(C380="end","end",C380+1))</f>
        <v>end</v>
      </c>
      <c r="D381" s="8" t="str">
        <f t="shared" si="28"/>
        <v/>
      </c>
      <c r="E381" s="9" t="str">
        <f>IF(C381="end","",IF(DashBoard!$C$15="Straight Line",SLN(DashBoard!$D$8,DashBoard!$D$9,DashBoard!$D$14),IF(DashBoard!$C$15="Accelerated Double Declining",DDB(DashBoard!$D$8,DashBoard!$D$9,DashBoard!$D$14,C381),IF(DashBoard!$C$15="Sum of Years",SYD(DashBoard!$D$8,DashBoard!$D$9,DashBoard!$D$14,C381)))))</f>
        <v/>
      </c>
      <c r="F381" s="10" t="str">
        <f t="shared" si="26"/>
        <v/>
      </c>
      <c r="G381" s="11" t="str">
        <f>IF(OR(F381&lt;DashBoard!$D$9,C381="end"),"True Up To Savage Value","Expense")</f>
        <v>True Up To Savage Value</v>
      </c>
      <c r="H381" s="4"/>
      <c r="I381" s="4"/>
    </row>
    <row r="382" spans="1:9" x14ac:dyDescent="0.3">
      <c r="A382" s="18" t="str">
        <f t="shared" si="27"/>
        <v/>
      </c>
      <c r="B382" s="7" t="str">
        <f t="shared" si="25"/>
        <v/>
      </c>
      <c r="C382" s="7" t="str">
        <f>IF(C381=DashBoard!$D$14,"end",IF(C381="end","end",C381+1))</f>
        <v>end</v>
      </c>
      <c r="D382" s="8" t="str">
        <f t="shared" si="28"/>
        <v/>
      </c>
      <c r="E382" s="9" t="str">
        <f>IF(C382="end","",IF(DashBoard!$C$15="Straight Line",SLN(DashBoard!$D$8,DashBoard!$D$9,DashBoard!$D$14),IF(DashBoard!$C$15="Accelerated Double Declining",DDB(DashBoard!$D$8,DashBoard!$D$9,DashBoard!$D$14,C382),IF(DashBoard!$C$15="Sum of Years",SYD(DashBoard!$D$8,DashBoard!$D$9,DashBoard!$D$14,C382)))))</f>
        <v/>
      </c>
      <c r="F382" s="10" t="str">
        <f t="shared" si="26"/>
        <v/>
      </c>
      <c r="G382" s="11" t="str">
        <f>IF(OR(F382&lt;DashBoard!$D$9,C382="end"),"True Up To Savage Value","Expense")</f>
        <v>True Up To Savage Value</v>
      </c>
      <c r="H382" s="4"/>
      <c r="I382" s="4"/>
    </row>
    <row r="383" spans="1:9" x14ac:dyDescent="0.3">
      <c r="A383" s="18" t="str">
        <f t="shared" si="27"/>
        <v/>
      </c>
      <c r="B383" s="7" t="str">
        <f t="shared" si="25"/>
        <v/>
      </c>
      <c r="C383" s="7" t="str">
        <f>IF(C382=DashBoard!$D$14,"end",IF(C382="end","end",C382+1))</f>
        <v>end</v>
      </c>
      <c r="D383" s="8" t="str">
        <f t="shared" si="28"/>
        <v/>
      </c>
      <c r="E383" s="9" t="str">
        <f>IF(C383="end","",IF(DashBoard!$C$15="Straight Line",SLN(DashBoard!$D$8,DashBoard!$D$9,DashBoard!$D$14),IF(DashBoard!$C$15="Accelerated Double Declining",DDB(DashBoard!$D$8,DashBoard!$D$9,DashBoard!$D$14,C383),IF(DashBoard!$C$15="Sum of Years",SYD(DashBoard!$D$8,DashBoard!$D$9,DashBoard!$D$14,C383)))))</f>
        <v/>
      </c>
      <c r="F383" s="10" t="str">
        <f t="shared" si="26"/>
        <v/>
      </c>
      <c r="G383" s="11" t="str">
        <f>IF(OR(F383&lt;DashBoard!$D$9,C383="end"),"True Up To Savage Value","Expense")</f>
        <v>True Up To Savage Value</v>
      </c>
      <c r="H383" s="4"/>
      <c r="I383" s="4"/>
    </row>
    <row r="384" spans="1:9" x14ac:dyDescent="0.3">
      <c r="A384" s="18" t="str">
        <f t="shared" si="27"/>
        <v/>
      </c>
      <c r="B384" s="7" t="str">
        <f t="shared" si="25"/>
        <v/>
      </c>
      <c r="C384" s="7" t="str">
        <f>IF(C383=DashBoard!$D$14,"end",IF(C383="end","end",C383+1))</f>
        <v>end</v>
      </c>
      <c r="D384" s="8" t="str">
        <f t="shared" si="28"/>
        <v/>
      </c>
      <c r="E384" s="9" t="str">
        <f>IF(C384="end","",IF(DashBoard!$C$15="Straight Line",SLN(DashBoard!$D$8,DashBoard!$D$9,DashBoard!$D$14),IF(DashBoard!$C$15="Accelerated Double Declining",DDB(DashBoard!$D$8,DashBoard!$D$9,DashBoard!$D$14,C384),IF(DashBoard!$C$15="Sum of Years",SYD(DashBoard!$D$8,DashBoard!$D$9,DashBoard!$D$14,C384)))))</f>
        <v/>
      </c>
      <c r="F384" s="10" t="str">
        <f t="shared" si="26"/>
        <v/>
      </c>
      <c r="G384" s="11" t="str">
        <f>IF(OR(F384&lt;DashBoard!$D$9,C384="end"),"True Up To Savage Value","Expense")</f>
        <v>True Up To Savage Value</v>
      </c>
      <c r="H384" s="4"/>
      <c r="I384" s="4"/>
    </row>
    <row r="385" spans="1:9" x14ac:dyDescent="0.3">
      <c r="A385" s="18" t="str">
        <f t="shared" si="27"/>
        <v/>
      </c>
      <c r="B385" s="7" t="str">
        <f t="shared" si="25"/>
        <v/>
      </c>
      <c r="C385" s="7" t="str">
        <f>IF(C384=DashBoard!$D$14,"end",IF(C384="end","end",C384+1))</f>
        <v>end</v>
      </c>
      <c r="D385" s="8" t="str">
        <f t="shared" si="28"/>
        <v/>
      </c>
      <c r="E385" s="9" t="str">
        <f>IF(C385="end","",IF(DashBoard!$C$15="Straight Line",SLN(DashBoard!$D$8,DashBoard!$D$9,DashBoard!$D$14),IF(DashBoard!$C$15="Accelerated Double Declining",DDB(DashBoard!$D$8,DashBoard!$D$9,DashBoard!$D$14,C385),IF(DashBoard!$C$15="Sum of Years",SYD(DashBoard!$D$8,DashBoard!$D$9,DashBoard!$D$14,C385)))))</f>
        <v/>
      </c>
      <c r="F385" s="10" t="str">
        <f t="shared" si="26"/>
        <v/>
      </c>
      <c r="G385" s="11" t="str">
        <f>IF(OR(F385&lt;DashBoard!$D$9,C385="end"),"True Up To Savage Value","Expense")</f>
        <v>True Up To Savage Value</v>
      </c>
      <c r="H385" s="4"/>
      <c r="I385" s="4"/>
    </row>
    <row r="386" spans="1:9" x14ac:dyDescent="0.3">
      <c r="A386" s="18" t="str">
        <f t="shared" si="27"/>
        <v/>
      </c>
      <c r="B386" s="7" t="str">
        <f t="shared" si="25"/>
        <v/>
      </c>
      <c r="C386" s="7" t="str">
        <f>IF(C385=DashBoard!$D$14,"end",IF(C385="end","end",C385+1))</f>
        <v>end</v>
      </c>
      <c r="D386" s="8" t="str">
        <f t="shared" si="28"/>
        <v/>
      </c>
      <c r="E386" s="9" t="str">
        <f>IF(C386="end","",IF(DashBoard!$C$15="Straight Line",SLN(DashBoard!$D$8,DashBoard!$D$9,DashBoard!$D$14),IF(DashBoard!$C$15="Accelerated Double Declining",DDB(DashBoard!$D$8,DashBoard!$D$9,DashBoard!$D$14,C386),IF(DashBoard!$C$15="Sum of Years",SYD(DashBoard!$D$8,DashBoard!$D$9,DashBoard!$D$14,C386)))))</f>
        <v/>
      </c>
      <c r="F386" s="10" t="str">
        <f t="shared" si="26"/>
        <v/>
      </c>
      <c r="G386" s="11" t="str">
        <f>IF(OR(F386&lt;DashBoard!$D$9,C386="end"),"True Up To Savage Value","Expense")</f>
        <v>True Up To Savage Value</v>
      </c>
      <c r="H386" s="4"/>
      <c r="I386" s="4"/>
    </row>
    <row r="387" spans="1:9" x14ac:dyDescent="0.3">
      <c r="A387" s="18" t="str">
        <f t="shared" si="27"/>
        <v/>
      </c>
      <c r="B387" s="7" t="str">
        <f t="shared" si="25"/>
        <v/>
      </c>
      <c r="C387" s="7" t="str">
        <f>IF(C386=DashBoard!$D$14,"end",IF(C386="end","end",C386+1))</f>
        <v>end</v>
      </c>
      <c r="D387" s="8" t="str">
        <f t="shared" si="28"/>
        <v/>
      </c>
      <c r="E387" s="9" t="str">
        <f>IF(C387="end","",IF(DashBoard!$C$15="Straight Line",SLN(DashBoard!$D$8,DashBoard!$D$9,DashBoard!$D$14),IF(DashBoard!$C$15="Accelerated Double Declining",DDB(DashBoard!$D$8,DashBoard!$D$9,DashBoard!$D$14,C387),IF(DashBoard!$C$15="Sum of Years",SYD(DashBoard!$D$8,DashBoard!$D$9,DashBoard!$D$14,C387)))))</f>
        <v/>
      </c>
      <c r="F387" s="10" t="str">
        <f t="shared" si="26"/>
        <v/>
      </c>
      <c r="G387" s="11" t="str">
        <f>IF(OR(F387&lt;DashBoard!$D$9,C387="end"),"True Up To Savage Value","Expense")</f>
        <v>True Up To Savage Value</v>
      </c>
      <c r="H387" s="4"/>
      <c r="I387" s="4"/>
    </row>
    <row r="388" spans="1:9" x14ac:dyDescent="0.3">
      <c r="A388" s="18" t="str">
        <f t="shared" si="27"/>
        <v/>
      </c>
      <c r="B388" s="7" t="str">
        <f t="shared" ref="B388:B451" si="29">IF(C388="end","",YEAR(D388))</f>
        <v/>
      </c>
      <c r="C388" s="7" t="str">
        <f>IF(C387=DashBoard!$D$14,"end",IF(C387="end","end",C387+1))</f>
        <v>end</v>
      </c>
      <c r="D388" s="8" t="str">
        <f t="shared" si="28"/>
        <v/>
      </c>
      <c r="E388" s="9" t="str">
        <f>IF(C388="end","",IF(DashBoard!$C$15="Straight Line",SLN(DashBoard!$D$8,DashBoard!$D$9,DashBoard!$D$14),IF(DashBoard!$C$15="Accelerated Double Declining",DDB(DashBoard!$D$8,DashBoard!$D$9,DashBoard!$D$14,C388),IF(DashBoard!$C$15="Sum of Years",SYD(DashBoard!$D$8,DashBoard!$D$9,DashBoard!$D$14,C388)))))</f>
        <v/>
      </c>
      <c r="F388" s="10" t="str">
        <f t="shared" ref="F388:F451" si="30">IF(C388="end","",F387-E388)</f>
        <v/>
      </c>
      <c r="G388" s="11" t="str">
        <f>IF(OR(F388&lt;DashBoard!$D$9,C388="end"),"True Up To Savage Value","Expense")</f>
        <v>True Up To Savage Value</v>
      </c>
      <c r="H388" s="4"/>
      <c r="I388" s="4"/>
    </row>
    <row r="389" spans="1:9" x14ac:dyDescent="0.3">
      <c r="A389" s="18" t="str">
        <f t="shared" ref="A389:A452" si="31">IFERROR(IF(B389=B388,E389+A388,E389),"")</f>
        <v/>
      </c>
      <c r="B389" s="7" t="str">
        <f t="shared" si="29"/>
        <v/>
      </c>
      <c r="C389" s="7" t="str">
        <f>IF(C388=DashBoard!$D$14,"end",IF(C388="end","end",C388+1))</f>
        <v>end</v>
      </c>
      <c r="D389" s="8" t="str">
        <f t="shared" ref="D389:D452" si="32">IF(C389="end","",EOMONTH(D388,1))</f>
        <v/>
      </c>
      <c r="E389" s="9" t="str">
        <f>IF(C389="end","",IF(DashBoard!$C$15="Straight Line",SLN(DashBoard!$D$8,DashBoard!$D$9,DashBoard!$D$14),IF(DashBoard!$C$15="Accelerated Double Declining",DDB(DashBoard!$D$8,DashBoard!$D$9,DashBoard!$D$14,C389),IF(DashBoard!$C$15="Sum of Years",SYD(DashBoard!$D$8,DashBoard!$D$9,DashBoard!$D$14,C389)))))</f>
        <v/>
      </c>
      <c r="F389" s="10" t="str">
        <f t="shared" si="30"/>
        <v/>
      </c>
      <c r="G389" s="11" t="str">
        <f>IF(OR(F389&lt;DashBoard!$D$9,C389="end"),"True Up To Savage Value","Expense")</f>
        <v>True Up To Savage Value</v>
      </c>
      <c r="H389" s="4"/>
      <c r="I389" s="4"/>
    </row>
    <row r="390" spans="1:9" x14ac:dyDescent="0.3">
      <c r="A390" s="18" t="str">
        <f t="shared" si="31"/>
        <v/>
      </c>
      <c r="B390" s="7" t="str">
        <f t="shared" si="29"/>
        <v/>
      </c>
      <c r="C390" s="7" t="str">
        <f>IF(C389=DashBoard!$D$14,"end",IF(C389="end","end",C389+1))</f>
        <v>end</v>
      </c>
      <c r="D390" s="8" t="str">
        <f t="shared" si="32"/>
        <v/>
      </c>
      <c r="E390" s="9" t="str">
        <f>IF(C390="end","",IF(DashBoard!$C$15="Straight Line",SLN(DashBoard!$D$8,DashBoard!$D$9,DashBoard!$D$14),IF(DashBoard!$C$15="Accelerated Double Declining",DDB(DashBoard!$D$8,DashBoard!$D$9,DashBoard!$D$14,C390),IF(DashBoard!$C$15="Sum of Years",SYD(DashBoard!$D$8,DashBoard!$D$9,DashBoard!$D$14,C390)))))</f>
        <v/>
      </c>
      <c r="F390" s="10" t="str">
        <f t="shared" si="30"/>
        <v/>
      </c>
      <c r="G390" s="11" t="str">
        <f>IF(OR(F390&lt;DashBoard!$D$9,C390="end"),"True Up To Savage Value","Expense")</f>
        <v>True Up To Savage Value</v>
      </c>
      <c r="H390" s="4"/>
      <c r="I390" s="4"/>
    </row>
    <row r="391" spans="1:9" x14ac:dyDescent="0.3">
      <c r="A391" s="18" t="str">
        <f t="shared" si="31"/>
        <v/>
      </c>
      <c r="B391" s="7" t="str">
        <f t="shared" si="29"/>
        <v/>
      </c>
      <c r="C391" s="7" t="str">
        <f>IF(C390=DashBoard!$D$14,"end",IF(C390="end","end",C390+1))</f>
        <v>end</v>
      </c>
      <c r="D391" s="8" t="str">
        <f t="shared" si="32"/>
        <v/>
      </c>
      <c r="E391" s="9" t="str">
        <f>IF(C391="end","",IF(DashBoard!$C$15="Straight Line",SLN(DashBoard!$D$8,DashBoard!$D$9,DashBoard!$D$14),IF(DashBoard!$C$15="Accelerated Double Declining",DDB(DashBoard!$D$8,DashBoard!$D$9,DashBoard!$D$14,C391),IF(DashBoard!$C$15="Sum of Years",SYD(DashBoard!$D$8,DashBoard!$D$9,DashBoard!$D$14,C391)))))</f>
        <v/>
      </c>
      <c r="F391" s="10" t="str">
        <f t="shared" si="30"/>
        <v/>
      </c>
      <c r="G391" s="11" t="str">
        <f>IF(OR(F391&lt;DashBoard!$D$9,C391="end"),"True Up To Savage Value","Expense")</f>
        <v>True Up To Savage Value</v>
      </c>
      <c r="H391" s="4"/>
      <c r="I391" s="4"/>
    </row>
    <row r="392" spans="1:9" x14ac:dyDescent="0.3">
      <c r="A392" s="18" t="str">
        <f t="shared" si="31"/>
        <v/>
      </c>
      <c r="B392" s="7" t="str">
        <f t="shared" si="29"/>
        <v/>
      </c>
      <c r="C392" s="7" t="str">
        <f>IF(C391=DashBoard!$D$14,"end",IF(C391="end","end",C391+1))</f>
        <v>end</v>
      </c>
      <c r="D392" s="8" t="str">
        <f t="shared" si="32"/>
        <v/>
      </c>
      <c r="E392" s="9" t="str">
        <f>IF(C392="end","",IF(DashBoard!$C$15="Straight Line",SLN(DashBoard!$D$8,DashBoard!$D$9,DashBoard!$D$14),IF(DashBoard!$C$15="Accelerated Double Declining",DDB(DashBoard!$D$8,DashBoard!$D$9,DashBoard!$D$14,C392),IF(DashBoard!$C$15="Sum of Years",SYD(DashBoard!$D$8,DashBoard!$D$9,DashBoard!$D$14,C392)))))</f>
        <v/>
      </c>
      <c r="F392" s="10" t="str">
        <f t="shared" si="30"/>
        <v/>
      </c>
      <c r="G392" s="11" t="str">
        <f>IF(OR(F392&lt;DashBoard!$D$9,C392="end"),"True Up To Savage Value","Expense")</f>
        <v>True Up To Savage Value</v>
      </c>
      <c r="H392" s="4"/>
      <c r="I392" s="4"/>
    </row>
    <row r="393" spans="1:9" x14ac:dyDescent="0.3">
      <c r="A393" s="18" t="str">
        <f t="shared" si="31"/>
        <v/>
      </c>
      <c r="B393" s="7" t="str">
        <f t="shared" si="29"/>
        <v/>
      </c>
      <c r="C393" s="7" t="str">
        <f>IF(C392=DashBoard!$D$14,"end",IF(C392="end","end",C392+1))</f>
        <v>end</v>
      </c>
      <c r="D393" s="8" t="str">
        <f t="shared" si="32"/>
        <v/>
      </c>
      <c r="E393" s="9" t="str">
        <f>IF(C393="end","",IF(DashBoard!$C$15="Straight Line",SLN(DashBoard!$D$8,DashBoard!$D$9,DashBoard!$D$14),IF(DashBoard!$C$15="Accelerated Double Declining",DDB(DashBoard!$D$8,DashBoard!$D$9,DashBoard!$D$14,C393),IF(DashBoard!$C$15="Sum of Years",SYD(DashBoard!$D$8,DashBoard!$D$9,DashBoard!$D$14,C393)))))</f>
        <v/>
      </c>
      <c r="F393" s="10" t="str">
        <f t="shared" si="30"/>
        <v/>
      </c>
      <c r="G393" s="11" t="str">
        <f>IF(OR(F393&lt;DashBoard!$D$9,C393="end"),"True Up To Savage Value","Expense")</f>
        <v>True Up To Savage Value</v>
      </c>
      <c r="H393" s="4"/>
      <c r="I393" s="4"/>
    </row>
    <row r="394" spans="1:9" x14ac:dyDescent="0.3">
      <c r="A394" s="18" t="str">
        <f t="shared" si="31"/>
        <v/>
      </c>
      <c r="B394" s="7" t="str">
        <f t="shared" si="29"/>
        <v/>
      </c>
      <c r="C394" s="7" t="str">
        <f>IF(C393=DashBoard!$D$14,"end",IF(C393="end","end",C393+1))</f>
        <v>end</v>
      </c>
      <c r="D394" s="8" t="str">
        <f t="shared" si="32"/>
        <v/>
      </c>
      <c r="E394" s="9" t="str">
        <f>IF(C394="end","",IF(DashBoard!$C$15="Straight Line",SLN(DashBoard!$D$8,DashBoard!$D$9,DashBoard!$D$14),IF(DashBoard!$C$15="Accelerated Double Declining",DDB(DashBoard!$D$8,DashBoard!$D$9,DashBoard!$D$14,C394),IF(DashBoard!$C$15="Sum of Years",SYD(DashBoard!$D$8,DashBoard!$D$9,DashBoard!$D$14,C394)))))</f>
        <v/>
      </c>
      <c r="F394" s="10" t="str">
        <f t="shared" si="30"/>
        <v/>
      </c>
      <c r="G394" s="11" t="str">
        <f>IF(OR(F394&lt;DashBoard!$D$9,C394="end"),"True Up To Savage Value","Expense")</f>
        <v>True Up To Savage Value</v>
      </c>
      <c r="H394" s="4"/>
      <c r="I394" s="4"/>
    </row>
    <row r="395" spans="1:9" x14ac:dyDescent="0.3">
      <c r="A395" s="18" t="str">
        <f t="shared" si="31"/>
        <v/>
      </c>
      <c r="B395" s="7" t="str">
        <f t="shared" si="29"/>
        <v/>
      </c>
      <c r="C395" s="7" t="str">
        <f>IF(C394=DashBoard!$D$14,"end",IF(C394="end","end",C394+1))</f>
        <v>end</v>
      </c>
      <c r="D395" s="8" t="str">
        <f t="shared" si="32"/>
        <v/>
      </c>
      <c r="E395" s="9" t="str">
        <f>IF(C395="end","",IF(DashBoard!$C$15="Straight Line",SLN(DashBoard!$D$8,DashBoard!$D$9,DashBoard!$D$14),IF(DashBoard!$C$15="Accelerated Double Declining",DDB(DashBoard!$D$8,DashBoard!$D$9,DashBoard!$D$14,C395),IF(DashBoard!$C$15="Sum of Years",SYD(DashBoard!$D$8,DashBoard!$D$9,DashBoard!$D$14,C395)))))</f>
        <v/>
      </c>
      <c r="F395" s="10" t="str">
        <f t="shared" si="30"/>
        <v/>
      </c>
      <c r="G395" s="11" t="str">
        <f>IF(OR(F395&lt;DashBoard!$D$9,C395="end"),"True Up To Savage Value","Expense")</f>
        <v>True Up To Savage Value</v>
      </c>
      <c r="H395" s="4"/>
      <c r="I395" s="4"/>
    </row>
    <row r="396" spans="1:9" x14ac:dyDescent="0.3">
      <c r="A396" s="18" t="str">
        <f t="shared" si="31"/>
        <v/>
      </c>
      <c r="B396" s="7" t="str">
        <f t="shared" si="29"/>
        <v/>
      </c>
      <c r="C396" s="7" t="str">
        <f>IF(C395=DashBoard!$D$14,"end",IF(C395="end","end",C395+1))</f>
        <v>end</v>
      </c>
      <c r="D396" s="8" t="str">
        <f t="shared" si="32"/>
        <v/>
      </c>
      <c r="E396" s="9" t="str">
        <f>IF(C396="end","",IF(DashBoard!$C$15="Straight Line",SLN(DashBoard!$D$8,DashBoard!$D$9,DashBoard!$D$14),IF(DashBoard!$C$15="Accelerated Double Declining",DDB(DashBoard!$D$8,DashBoard!$D$9,DashBoard!$D$14,C396),IF(DashBoard!$C$15="Sum of Years",SYD(DashBoard!$D$8,DashBoard!$D$9,DashBoard!$D$14,C396)))))</f>
        <v/>
      </c>
      <c r="F396" s="10" t="str">
        <f t="shared" si="30"/>
        <v/>
      </c>
      <c r="G396" s="11" t="str">
        <f>IF(OR(F396&lt;DashBoard!$D$9,C396="end"),"True Up To Savage Value","Expense")</f>
        <v>True Up To Savage Value</v>
      </c>
      <c r="H396" s="4"/>
      <c r="I396" s="4"/>
    </row>
    <row r="397" spans="1:9" x14ac:dyDescent="0.3">
      <c r="A397" s="18" t="str">
        <f t="shared" si="31"/>
        <v/>
      </c>
      <c r="B397" s="7" t="str">
        <f t="shared" si="29"/>
        <v/>
      </c>
      <c r="C397" s="7" t="str">
        <f>IF(C396=DashBoard!$D$14,"end",IF(C396="end","end",C396+1))</f>
        <v>end</v>
      </c>
      <c r="D397" s="8" t="str">
        <f t="shared" si="32"/>
        <v/>
      </c>
      <c r="E397" s="9" t="str">
        <f>IF(C397="end","",IF(DashBoard!$C$15="Straight Line",SLN(DashBoard!$D$8,DashBoard!$D$9,DashBoard!$D$14),IF(DashBoard!$C$15="Accelerated Double Declining",DDB(DashBoard!$D$8,DashBoard!$D$9,DashBoard!$D$14,C397),IF(DashBoard!$C$15="Sum of Years",SYD(DashBoard!$D$8,DashBoard!$D$9,DashBoard!$D$14,C397)))))</f>
        <v/>
      </c>
      <c r="F397" s="10" t="str">
        <f t="shared" si="30"/>
        <v/>
      </c>
      <c r="G397" s="11" t="str">
        <f>IF(OR(F397&lt;DashBoard!$D$9,C397="end"),"True Up To Savage Value","Expense")</f>
        <v>True Up To Savage Value</v>
      </c>
      <c r="H397" s="4"/>
      <c r="I397" s="4"/>
    </row>
    <row r="398" spans="1:9" x14ac:dyDescent="0.3">
      <c r="A398" s="18" t="str">
        <f t="shared" si="31"/>
        <v/>
      </c>
      <c r="B398" s="7" t="str">
        <f t="shared" si="29"/>
        <v/>
      </c>
      <c r="C398" s="7" t="str">
        <f>IF(C397=DashBoard!$D$14,"end",IF(C397="end","end",C397+1))</f>
        <v>end</v>
      </c>
      <c r="D398" s="8" t="str">
        <f t="shared" si="32"/>
        <v/>
      </c>
      <c r="E398" s="9" t="str">
        <f>IF(C398="end","",IF(DashBoard!$C$15="Straight Line",SLN(DashBoard!$D$8,DashBoard!$D$9,DashBoard!$D$14),IF(DashBoard!$C$15="Accelerated Double Declining",DDB(DashBoard!$D$8,DashBoard!$D$9,DashBoard!$D$14,C398),IF(DashBoard!$C$15="Sum of Years",SYD(DashBoard!$D$8,DashBoard!$D$9,DashBoard!$D$14,C398)))))</f>
        <v/>
      </c>
      <c r="F398" s="10" t="str">
        <f t="shared" si="30"/>
        <v/>
      </c>
      <c r="G398" s="11" t="str">
        <f>IF(OR(F398&lt;DashBoard!$D$9,C398="end"),"True Up To Savage Value","Expense")</f>
        <v>True Up To Savage Value</v>
      </c>
      <c r="H398" s="4"/>
      <c r="I398" s="4"/>
    </row>
    <row r="399" spans="1:9" x14ac:dyDescent="0.3">
      <c r="A399" s="18" t="str">
        <f t="shared" si="31"/>
        <v/>
      </c>
      <c r="B399" s="7" t="str">
        <f t="shared" si="29"/>
        <v/>
      </c>
      <c r="C399" s="7" t="str">
        <f>IF(C398=DashBoard!$D$14,"end",IF(C398="end","end",C398+1))</f>
        <v>end</v>
      </c>
      <c r="D399" s="8" t="str">
        <f t="shared" si="32"/>
        <v/>
      </c>
      <c r="E399" s="9" t="str">
        <f>IF(C399="end","",IF(DashBoard!$C$15="Straight Line",SLN(DashBoard!$D$8,DashBoard!$D$9,DashBoard!$D$14),IF(DashBoard!$C$15="Accelerated Double Declining",DDB(DashBoard!$D$8,DashBoard!$D$9,DashBoard!$D$14,C399),IF(DashBoard!$C$15="Sum of Years",SYD(DashBoard!$D$8,DashBoard!$D$9,DashBoard!$D$14,C399)))))</f>
        <v/>
      </c>
      <c r="F399" s="10" t="str">
        <f t="shared" si="30"/>
        <v/>
      </c>
      <c r="G399" s="11" t="str">
        <f>IF(OR(F399&lt;DashBoard!$D$9,C399="end"),"True Up To Savage Value","Expense")</f>
        <v>True Up To Savage Value</v>
      </c>
      <c r="H399" s="4"/>
      <c r="I399" s="4"/>
    </row>
    <row r="400" spans="1:9" x14ac:dyDescent="0.3">
      <c r="A400" s="18" t="str">
        <f t="shared" si="31"/>
        <v/>
      </c>
      <c r="B400" s="7" t="str">
        <f t="shared" si="29"/>
        <v/>
      </c>
      <c r="C400" s="7" t="str">
        <f>IF(C399=DashBoard!$D$14,"end",IF(C399="end","end",C399+1))</f>
        <v>end</v>
      </c>
      <c r="D400" s="8" t="str">
        <f t="shared" si="32"/>
        <v/>
      </c>
      <c r="E400" s="9" t="str">
        <f>IF(C400="end","",IF(DashBoard!$C$15="Straight Line",SLN(DashBoard!$D$8,DashBoard!$D$9,DashBoard!$D$14),IF(DashBoard!$C$15="Accelerated Double Declining",DDB(DashBoard!$D$8,DashBoard!$D$9,DashBoard!$D$14,C400),IF(DashBoard!$C$15="Sum of Years",SYD(DashBoard!$D$8,DashBoard!$D$9,DashBoard!$D$14,C400)))))</f>
        <v/>
      </c>
      <c r="F400" s="10" t="str">
        <f t="shared" si="30"/>
        <v/>
      </c>
      <c r="G400" s="11" t="str">
        <f>IF(OR(F400&lt;DashBoard!$D$9,C400="end"),"True Up To Savage Value","Expense")</f>
        <v>True Up To Savage Value</v>
      </c>
      <c r="H400" s="4"/>
      <c r="I400" s="4"/>
    </row>
    <row r="401" spans="1:9" x14ac:dyDescent="0.3">
      <c r="A401" s="18" t="str">
        <f t="shared" si="31"/>
        <v/>
      </c>
      <c r="B401" s="7" t="str">
        <f t="shared" si="29"/>
        <v/>
      </c>
      <c r="C401" s="7" t="str">
        <f>IF(C400=DashBoard!$D$14,"end",IF(C400="end","end",C400+1))</f>
        <v>end</v>
      </c>
      <c r="D401" s="8" t="str">
        <f t="shared" si="32"/>
        <v/>
      </c>
      <c r="E401" s="9" t="str">
        <f>IF(C401="end","",IF(DashBoard!$C$15="Straight Line",SLN(DashBoard!$D$8,DashBoard!$D$9,DashBoard!$D$14),IF(DashBoard!$C$15="Accelerated Double Declining",DDB(DashBoard!$D$8,DashBoard!$D$9,DashBoard!$D$14,C401),IF(DashBoard!$C$15="Sum of Years",SYD(DashBoard!$D$8,DashBoard!$D$9,DashBoard!$D$14,C401)))))</f>
        <v/>
      </c>
      <c r="F401" s="10" t="str">
        <f t="shared" si="30"/>
        <v/>
      </c>
      <c r="G401" s="11" t="str">
        <f>IF(OR(F401&lt;DashBoard!$D$9,C401="end"),"True Up To Savage Value","Expense")</f>
        <v>True Up To Savage Value</v>
      </c>
      <c r="H401" s="4"/>
      <c r="I401" s="4"/>
    </row>
    <row r="402" spans="1:9" x14ac:dyDescent="0.3">
      <c r="A402" s="18" t="str">
        <f t="shared" si="31"/>
        <v/>
      </c>
      <c r="B402" s="7" t="str">
        <f t="shared" si="29"/>
        <v/>
      </c>
      <c r="C402" s="7" t="str">
        <f>IF(C401=DashBoard!$D$14,"end",IF(C401="end","end",C401+1))</f>
        <v>end</v>
      </c>
      <c r="D402" s="8" t="str">
        <f t="shared" si="32"/>
        <v/>
      </c>
      <c r="E402" s="9" t="str">
        <f>IF(C402="end","",IF(DashBoard!$C$15="Straight Line",SLN(DashBoard!$D$8,DashBoard!$D$9,DashBoard!$D$14),IF(DashBoard!$C$15="Accelerated Double Declining",DDB(DashBoard!$D$8,DashBoard!$D$9,DashBoard!$D$14,C402),IF(DashBoard!$C$15="Sum of Years",SYD(DashBoard!$D$8,DashBoard!$D$9,DashBoard!$D$14,C402)))))</f>
        <v/>
      </c>
      <c r="F402" s="10" t="str">
        <f t="shared" si="30"/>
        <v/>
      </c>
      <c r="G402" s="11" t="str">
        <f>IF(OR(F402&lt;DashBoard!$D$9,C402="end"),"True Up To Savage Value","Expense")</f>
        <v>True Up To Savage Value</v>
      </c>
      <c r="H402" s="4"/>
      <c r="I402" s="4"/>
    </row>
    <row r="403" spans="1:9" x14ac:dyDescent="0.3">
      <c r="A403" s="18" t="str">
        <f t="shared" si="31"/>
        <v/>
      </c>
      <c r="B403" s="7" t="str">
        <f t="shared" si="29"/>
        <v/>
      </c>
      <c r="C403" s="7" t="str">
        <f>IF(C402=DashBoard!$D$14,"end",IF(C402="end","end",C402+1))</f>
        <v>end</v>
      </c>
      <c r="D403" s="8" t="str">
        <f t="shared" si="32"/>
        <v/>
      </c>
      <c r="E403" s="9" t="str">
        <f>IF(C403="end","",IF(DashBoard!$C$15="Straight Line",SLN(DashBoard!$D$8,DashBoard!$D$9,DashBoard!$D$14),IF(DashBoard!$C$15="Accelerated Double Declining",DDB(DashBoard!$D$8,DashBoard!$D$9,DashBoard!$D$14,C403),IF(DashBoard!$C$15="Sum of Years",SYD(DashBoard!$D$8,DashBoard!$D$9,DashBoard!$D$14,C403)))))</f>
        <v/>
      </c>
      <c r="F403" s="10" t="str">
        <f t="shared" si="30"/>
        <v/>
      </c>
      <c r="G403" s="11" t="str">
        <f>IF(OR(F403&lt;DashBoard!$D$9,C403="end"),"True Up To Savage Value","Expense")</f>
        <v>True Up To Savage Value</v>
      </c>
      <c r="H403" s="4"/>
      <c r="I403" s="4"/>
    </row>
    <row r="404" spans="1:9" x14ac:dyDescent="0.3">
      <c r="A404" s="18" t="str">
        <f t="shared" si="31"/>
        <v/>
      </c>
      <c r="B404" s="7" t="str">
        <f t="shared" si="29"/>
        <v/>
      </c>
      <c r="C404" s="7" t="str">
        <f>IF(C403=DashBoard!$D$14,"end",IF(C403="end","end",C403+1))</f>
        <v>end</v>
      </c>
      <c r="D404" s="8" t="str">
        <f t="shared" si="32"/>
        <v/>
      </c>
      <c r="E404" s="9" t="str">
        <f>IF(C404="end","",IF(DashBoard!$C$15="Straight Line",SLN(DashBoard!$D$8,DashBoard!$D$9,DashBoard!$D$14),IF(DashBoard!$C$15="Accelerated Double Declining",DDB(DashBoard!$D$8,DashBoard!$D$9,DashBoard!$D$14,C404),IF(DashBoard!$C$15="Sum of Years",SYD(DashBoard!$D$8,DashBoard!$D$9,DashBoard!$D$14,C404)))))</f>
        <v/>
      </c>
      <c r="F404" s="10" t="str">
        <f t="shared" si="30"/>
        <v/>
      </c>
      <c r="G404" s="11" t="str">
        <f>IF(OR(F404&lt;DashBoard!$D$9,C404="end"),"True Up To Savage Value","Expense")</f>
        <v>True Up To Savage Value</v>
      </c>
      <c r="H404" s="4"/>
      <c r="I404" s="4"/>
    </row>
    <row r="405" spans="1:9" x14ac:dyDescent="0.3">
      <c r="A405" s="18" t="str">
        <f t="shared" si="31"/>
        <v/>
      </c>
      <c r="B405" s="7" t="str">
        <f t="shared" si="29"/>
        <v/>
      </c>
      <c r="C405" s="7" t="str">
        <f>IF(C404=DashBoard!$D$14,"end",IF(C404="end","end",C404+1))</f>
        <v>end</v>
      </c>
      <c r="D405" s="8" t="str">
        <f t="shared" si="32"/>
        <v/>
      </c>
      <c r="E405" s="9" t="str">
        <f>IF(C405="end","",IF(DashBoard!$C$15="Straight Line",SLN(DashBoard!$D$8,DashBoard!$D$9,DashBoard!$D$14),IF(DashBoard!$C$15="Accelerated Double Declining",DDB(DashBoard!$D$8,DashBoard!$D$9,DashBoard!$D$14,C405),IF(DashBoard!$C$15="Sum of Years",SYD(DashBoard!$D$8,DashBoard!$D$9,DashBoard!$D$14,C405)))))</f>
        <v/>
      </c>
      <c r="F405" s="10" t="str">
        <f t="shared" si="30"/>
        <v/>
      </c>
      <c r="G405" s="11" t="str">
        <f>IF(OR(F405&lt;DashBoard!$D$9,C405="end"),"True Up To Savage Value","Expense")</f>
        <v>True Up To Savage Value</v>
      </c>
      <c r="H405" s="4"/>
      <c r="I405" s="4"/>
    </row>
    <row r="406" spans="1:9" x14ac:dyDescent="0.3">
      <c r="A406" s="18" t="str">
        <f t="shared" si="31"/>
        <v/>
      </c>
      <c r="B406" s="7" t="str">
        <f t="shared" si="29"/>
        <v/>
      </c>
      <c r="C406" s="7" t="str">
        <f>IF(C405=DashBoard!$D$14,"end",IF(C405="end","end",C405+1))</f>
        <v>end</v>
      </c>
      <c r="D406" s="8" t="str">
        <f t="shared" si="32"/>
        <v/>
      </c>
      <c r="E406" s="9" t="str">
        <f>IF(C406="end","",IF(DashBoard!$C$15="Straight Line",SLN(DashBoard!$D$8,DashBoard!$D$9,DashBoard!$D$14),IF(DashBoard!$C$15="Accelerated Double Declining",DDB(DashBoard!$D$8,DashBoard!$D$9,DashBoard!$D$14,C406),IF(DashBoard!$C$15="Sum of Years",SYD(DashBoard!$D$8,DashBoard!$D$9,DashBoard!$D$14,C406)))))</f>
        <v/>
      </c>
      <c r="F406" s="10" t="str">
        <f t="shared" si="30"/>
        <v/>
      </c>
      <c r="G406" s="11" t="str">
        <f>IF(OR(F406&lt;DashBoard!$D$9,C406="end"),"True Up To Savage Value","Expense")</f>
        <v>True Up To Savage Value</v>
      </c>
      <c r="H406" s="4"/>
      <c r="I406" s="4"/>
    </row>
    <row r="407" spans="1:9" x14ac:dyDescent="0.3">
      <c r="A407" s="18" t="str">
        <f t="shared" si="31"/>
        <v/>
      </c>
      <c r="B407" s="7" t="str">
        <f t="shared" si="29"/>
        <v/>
      </c>
      <c r="C407" s="7" t="str">
        <f>IF(C406=DashBoard!$D$14,"end",IF(C406="end","end",C406+1))</f>
        <v>end</v>
      </c>
      <c r="D407" s="8" t="str">
        <f t="shared" si="32"/>
        <v/>
      </c>
      <c r="E407" s="9" t="str">
        <f>IF(C407="end","",IF(DashBoard!$C$15="Straight Line",SLN(DashBoard!$D$8,DashBoard!$D$9,DashBoard!$D$14),IF(DashBoard!$C$15="Accelerated Double Declining",DDB(DashBoard!$D$8,DashBoard!$D$9,DashBoard!$D$14,C407),IF(DashBoard!$C$15="Sum of Years",SYD(DashBoard!$D$8,DashBoard!$D$9,DashBoard!$D$14,C407)))))</f>
        <v/>
      </c>
      <c r="F407" s="10" t="str">
        <f t="shared" si="30"/>
        <v/>
      </c>
      <c r="G407" s="11" t="str">
        <f>IF(OR(F407&lt;DashBoard!$D$9,C407="end"),"True Up To Savage Value","Expense")</f>
        <v>True Up To Savage Value</v>
      </c>
      <c r="H407" s="4"/>
      <c r="I407" s="4"/>
    </row>
    <row r="408" spans="1:9" x14ac:dyDescent="0.3">
      <c r="A408" s="18" t="str">
        <f t="shared" si="31"/>
        <v/>
      </c>
      <c r="B408" s="7" t="str">
        <f t="shared" si="29"/>
        <v/>
      </c>
      <c r="C408" s="7" t="str">
        <f>IF(C407=DashBoard!$D$14,"end",IF(C407="end","end",C407+1))</f>
        <v>end</v>
      </c>
      <c r="D408" s="8" t="str">
        <f t="shared" si="32"/>
        <v/>
      </c>
      <c r="E408" s="9" t="str">
        <f>IF(C408="end","",IF(DashBoard!$C$15="Straight Line",SLN(DashBoard!$D$8,DashBoard!$D$9,DashBoard!$D$14),IF(DashBoard!$C$15="Accelerated Double Declining",DDB(DashBoard!$D$8,DashBoard!$D$9,DashBoard!$D$14,C408),IF(DashBoard!$C$15="Sum of Years",SYD(DashBoard!$D$8,DashBoard!$D$9,DashBoard!$D$14,C408)))))</f>
        <v/>
      </c>
      <c r="F408" s="10" t="str">
        <f t="shared" si="30"/>
        <v/>
      </c>
      <c r="G408" s="11" t="str">
        <f>IF(OR(F408&lt;DashBoard!$D$9,C408="end"),"True Up To Savage Value","Expense")</f>
        <v>True Up To Savage Value</v>
      </c>
      <c r="H408" s="4"/>
      <c r="I408" s="4"/>
    </row>
    <row r="409" spans="1:9" x14ac:dyDescent="0.3">
      <c r="A409" s="18" t="str">
        <f t="shared" si="31"/>
        <v/>
      </c>
      <c r="B409" s="7" t="str">
        <f t="shared" si="29"/>
        <v/>
      </c>
      <c r="C409" s="7" t="str">
        <f>IF(C408=DashBoard!$D$14,"end",IF(C408="end","end",C408+1))</f>
        <v>end</v>
      </c>
      <c r="D409" s="8" t="str">
        <f t="shared" si="32"/>
        <v/>
      </c>
      <c r="E409" s="9" t="str">
        <f>IF(C409="end","",IF(DashBoard!$C$15="Straight Line",SLN(DashBoard!$D$8,DashBoard!$D$9,DashBoard!$D$14),IF(DashBoard!$C$15="Accelerated Double Declining",DDB(DashBoard!$D$8,DashBoard!$D$9,DashBoard!$D$14,C409),IF(DashBoard!$C$15="Sum of Years",SYD(DashBoard!$D$8,DashBoard!$D$9,DashBoard!$D$14,C409)))))</f>
        <v/>
      </c>
      <c r="F409" s="10" t="str">
        <f t="shared" si="30"/>
        <v/>
      </c>
      <c r="G409" s="11" t="str">
        <f>IF(OR(F409&lt;DashBoard!$D$9,C409="end"),"True Up To Savage Value","Expense")</f>
        <v>True Up To Savage Value</v>
      </c>
      <c r="H409" s="4"/>
      <c r="I409" s="4"/>
    </row>
    <row r="410" spans="1:9" x14ac:dyDescent="0.3">
      <c r="A410" s="18" t="str">
        <f t="shared" si="31"/>
        <v/>
      </c>
      <c r="B410" s="7" t="str">
        <f t="shared" si="29"/>
        <v/>
      </c>
      <c r="C410" s="7" t="str">
        <f>IF(C409=DashBoard!$D$14,"end",IF(C409="end","end",C409+1))</f>
        <v>end</v>
      </c>
      <c r="D410" s="8" t="str">
        <f t="shared" si="32"/>
        <v/>
      </c>
      <c r="E410" s="9" t="str">
        <f>IF(C410="end","",IF(DashBoard!$C$15="Straight Line",SLN(DashBoard!$D$8,DashBoard!$D$9,DashBoard!$D$14),IF(DashBoard!$C$15="Accelerated Double Declining",DDB(DashBoard!$D$8,DashBoard!$D$9,DashBoard!$D$14,C410),IF(DashBoard!$C$15="Sum of Years",SYD(DashBoard!$D$8,DashBoard!$D$9,DashBoard!$D$14,C410)))))</f>
        <v/>
      </c>
      <c r="F410" s="10" t="str">
        <f t="shared" si="30"/>
        <v/>
      </c>
      <c r="G410" s="11" t="str">
        <f>IF(OR(F410&lt;DashBoard!$D$9,C410="end"),"True Up To Savage Value","Expense")</f>
        <v>True Up To Savage Value</v>
      </c>
      <c r="H410" s="4"/>
      <c r="I410" s="4"/>
    </row>
    <row r="411" spans="1:9" x14ac:dyDescent="0.3">
      <c r="A411" s="18" t="str">
        <f t="shared" si="31"/>
        <v/>
      </c>
      <c r="B411" s="7" t="str">
        <f t="shared" si="29"/>
        <v/>
      </c>
      <c r="C411" s="7" t="str">
        <f>IF(C410=DashBoard!$D$14,"end",IF(C410="end","end",C410+1))</f>
        <v>end</v>
      </c>
      <c r="D411" s="8" t="str">
        <f t="shared" si="32"/>
        <v/>
      </c>
      <c r="E411" s="9" t="str">
        <f>IF(C411="end","",IF(DashBoard!$C$15="Straight Line",SLN(DashBoard!$D$8,DashBoard!$D$9,DashBoard!$D$14),IF(DashBoard!$C$15="Accelerated Double Declining",DDB(DashBoard!$D$8,DashBoard!$D$9,DashBoard!$D$14,C411),IF(DashBoard!$C$15="Sum of Years",SYD(DashBoard!$D$8,DashBoard!$D$9,DashBoard!$D$14,C411)))))</f>
        <v/>
      </c>
      <c r="F411" s="10" t="str">
        <f t="shared" si="30"/>
        <v/>
      </c>
      <c r="G411" s="11" t="str">
        <f>IF(OR(F411&lt;DashBoard!$D$9,C411="end"),"True Up To Savage Value","Expense")</f>
        <v>True Up To Savage Value</v>
      </c>
      <c r="H411" s="4"/>
      <c r="I411" s="4"/>
    </row>
    <row r="412" spans="1:9" x14ac:dyDescent="0.3">
      <c r="A412" s="18" t="str">
        <f t="shared" si="31"/>
        <v/>
      </c>
      <c r="B412" s="7" t="str">
        <f t="shared" si="29"/>
        <v/>
      </c>
      <c r="C412" s="7" t="str">
        <f>IF(C411=DashBoard!$D$14,"end",IF(C411="end","end",C411+1))</f>
        <v>end</v>
      </c>
      <c r="D412" s="8" t="str">
        <f t="shared" si="32"/>
        <v/>
      </c>
      <c r="E412" s="9" t="str">
        <f>IF(C412="end","",IF(DashBoard!$C$15="Straight Line",SLN(DashBoard!$D$8,DashBoard!$D$9,DashBoard!$D$14),IF(DashBoard!$C$15="Accelerated Double Declining",DDB(DashBoard!$D$8,DashBoard!$D$9,DashBoard!$D$14,C412),IF(DashBoard!$C$15="Sum of Years",SYD(DashBoard!$D$8,DashBoard!$D$9,DashBoard!$D$14,C412)))))</f>
        <v/>
      </c>
      <c r="F412" s="10" t="str">
        <f t="shared" si="30"/>
        <v/>
      </c>
      <c r="G412" s="11" t="str">
        <f>IF(OR(F412&lt;DashBoard!$D$9,C412="end"),"True Up To Savage Value","Expense")</f>
        <v>True Up To Savage Value</v>
      </c>
      <c r="H412" s="4"/>
      <c r="I412" s="4"/>
    </row>
    <row r="413" spans="1:9" x14ac:dyDescent="0.3">
      <c r="A413" s="18" t="str">
        <f t="shared" si="31"/>
        <v/>
      </c>
      <c r="B413" s="7" t="str">
        <f t="shared" si="29"/>
        <v/>
      </c>
      <c r="C413" s="7" t="str">
        <f>IF(C412=DashBoard!$D$14,"end",IF(C412="end","end",C412+1))</f>
        <v>end</v>
      </c>
      <c r="D413" s="8" t="str">
        <f t="shared" si="32"/>
        <v/>
      </c>
      <c r="E413" s="9" t="str">
        <f>IF(C413="end","",IF(DashBoard!$C$15="Straight Line",SLN(DashBoard!$D$8,DashBoard!$D$9,DashBoard!$D$14),IF(DashBoard!$C$15="Accelerated Double Declining",DDB(DashBoard!$D$8,DashBoard!$D$9,DashBoard!$D$14,C413),IF(DashBoard!$C$15="Sum of Years",SYD(DashBoard!$D$8,DashBoard!$D$9,DashBoard!$D$14,C413)))))</f>
        <v/>
      </c>
      <c r="F413" s="10" t="str">
        <f t="shared" si="30"/>
        <v/>
      </c>
      <c r="G413" s="11" t="str">
        <f>IF(OR(F413&lt;DashBoard!$D$9,C413="end"),"True Up To Savage Value","Expense")</f>
        <v>True Up To Savage Value</v>
      </c>
      <c r="H413" s="4"/>
      <c r="I413" s="4"/>
    </row>
    <row r="414" spans="1:9" x14ac:dyDescent="0.3">
      <c r="A414" s="18" t="str">
        <f t="shared" si="31"/>
        <v/>
      </c>
      <c r="B414" s="7" t="str">
        <f t="shared" si="29"/>
        <v/>
      </c>
      <c r="C414" s="7" t="str">
        <f>IF(C413=DashBoard!$D$14,"end",IF(C413="end","end",C413+1))</f>
        <v>end</v>
      </c>
      <c r="D414" s="8" t="str">
        <f t="shared" si="32"/>
        <v/>
      </c>
      <c r="E414" s="9" t="str">
        <f>IF(C414="end","",IF(DashBoard!$C$15="Straight Line",SLN(DashBoard!$D$8,DashBoard!$D$9,DashBoard!$D$14),IF(DashBoard!$C$15="Accelerated Double Declining",DDB(DashBoard!$D$8,DashBoard!$D$9,DashBoard!$D$14,C414),IF(DashBoard!$C$15="Sum of Years",SYD(DashBoard!$D$8,DashBoard!$D$9,DashBoard!$D$14,C414)))))</f>
        <v/>
      </c>
      <c r="F414" s="10" t="str">
        <f t="shared" si="30"/>
        <v/>
      </c>
      <c r="G414" s="11" t="str">
        <f>IF(OR(F414&lt;DashBoard!$D$9,C414="end"),"True Up To Savage Value","Expense")</f>
        <v>True Up To Savage Value</v>
      </c>
      <c r="H414" s="4"/>
      <c r="I414" s="4"/>
    </row>
    <row r="415" spans="1:9" x14ac:dyDescent="0.3">
      <c r="A415" s="18" t="str">
        <f t="shared" si="31"/>
        <v/>
      </c>
      <c r="B415" s="7" t="str">
        <f t="shared" si="29"/>
        <v/>
      </c>
      <c r="C415" s="7" t="str">
        <f>IF(C414=DashBoard!$D$14,"end",IF(C414="end","end",C414+1))</f>
        <v>end</v>
      </c>
      <c r="D415" s="8" t="str">
        <f t="shared" si="32"/>
        <v/>
      </c>
      <c r="E415" s="9" t="str">
        <f>IF(C415="end","",IF(DashBoard!$C$15="Straight Line",SLN(DashBoard!$D$8,DashBoard!$D$9,DashBoard!$D$14),IF(DashBoard!$C$15="Accelerated Double Declining",DDB(DashBoard!$D$8,DashBoard!$D$9,DashBoard!$D$14,C415),IF(DashBoard!$C$15="Sum of Years",SYD(DashBoard!$D$8,DashBoard!$D$9,DashBoard!$D$14,C415)))))</f>
        <v/>
      </c>
      <c r="F415" s="10" t="str">
        <f t="shared" si="30"/>
        <v/>
      </c>
      <c r="G415" s="11" t="str">
        <f>IF(OR(F415&lt;DashBoard!$D$9,C415="end"),"True Up To Savage Value","Expense")</f>
        <v>True Up To Savage Value</v>
      </c>
      <c r="H415" s="4"/>
      <c r="I415" s="4"/>
    </row>
    <row r="416" spans="1:9" x14ac:dyDescent="0.3">
      <c r="A416" s="18" t="str">
        <f t="shared" si="31"/>
        <v/>
      </c>
      <c r="B416" s="7" t="str">
        <f t="shared" si="29"/>
        <v/>
      </c>
      <c r="C416" s="7" t="str">
        <f>IF(C415=DashBoard!$D$14,"end",IF(C415="end","end",C415+1))</f>
        <v>end</v>
      </c>
      <c r="D416" s="8" t="str">
        <f t="shared" si="32"/>
        <v/>
      </c>
      <c r="E416" s="9" t="str">
        <f>IF(C416="end","",IF(DashBoard!$C$15="Straight Line",SLN(DashBoard!$D$8,DashBoard!$D$9,DashBoard!$D$14),IF(DashBoard!$C$15="Accelerated Double Declining",DDB(DashBoard!$D$8,DashBoard!$D$9,DashBoard!$D$14,C416),IF(DashBoard!$C$15="Sum of Years",SYD(DashBoard!$D$8,DashBoard!$D$9,DashBoard!$D$14,C416)))))</f>
        <v/>
      </c>
      <c r="F416" s="10" t="str">
        <f t="shared" si="30"/>
        <v/>
      </c>
      <c r="G416" s="11" t="str">
        <f>IF(OR(F416&lt;DashBoard!$D$9,C416="end"),"True Up To Savage Value","Expense")</f>
        <v>True Up To Savage Value</v>
      </c>
      <c r="H416" s="4"/>
      <c r="I416" s="4"/>
    </row>
    <row r="417" spans="1:9" x14ac:dyDescent="0.3">
      <c r="A417" s="18" t="str">
        <f t="shared" si="31"/>
        <v/>
      </c>
      <c r="B417" s="7" t="str">
        <f t="shared" si="29"/>
        <v/>
      </c>
      <c r="C417" s="7" t="str">
        <f>IF(C416=DashBoard!$D$14,"end",IF(C416="end","end",C416+1))</f>
        <v>end</v>
      </c>
      <c r="D417" s="8" t="str">
        <f t="shared" si="32"/>
        <v/>
      </c>
      <c r="E417" s="9" t="str">
        <f>IF(C417="end","",IF(DashBoard!$C$15="Straight Line",SLN(DashBoard!$D$8,DashBoard!$D$9,DashBoard!$D$14),IF(DashBoard!$C$15="Accelerated Double Declining",DDB(DashBoard!$D$8,DashBoard!$D$9,DashBoard!$D$14,C417),IF(DashBoard!$C$15="Sum of Years",SYD(DashBoard!$D$8,DashBoard!$D$9,DashBoard!$D$14,C417)))))</f>
        <v/>
      </c>
      <c r="F417" s="10" t="str">
        <f t="shared" si="30"/>
        <v/>
      </c>
      <c r="G417" s="11" t="str">
        <f>IF(OR(F417&lt;DashBoard!$D$9,C417="end"),"True Up To Savage Value","Expense")</f>
        <v>True Up To Savage Value</v>
      </c>
      <c r="H417" s="4"/>
      <c r="I417" s="4"/>
    </row>
    <row r="418" spans="1:9" x14ac:dyDescent="0.3">
      <c r="A418" s="18" t="str">
        <f t="shared" si="31"/>
        <v/>
      </c>
      <c r="B418" s="7" t="str">
        <f t="shared" si="29"/>
        <v/>
      </c>
      <c r="C418" s="7" t="str">
        <f>IF(C417=DashBoard!$D$14,"end",IF(C417="end","end",C417+1))</f>
        <v>end</v>
      </c>
      <c r="D418" s="8" t="str">
        <f t="shared" si="32"/>
        <v/>
      </c>
      <c r="E418" s="9" t="str">
        <f>IF(C418="end","",IF(DashBoard!$C$15="Straight Line",SLN(DashBoard!$D$8,DashBoard!$D$9,DashBoard!$D$14),IF(DashBoard!$C$15="Accelerated Double Declining",DDB(DashBoard!$D$8,DashBoard!$D$9,DashBoard!$D$14,C418),IF(DashBoard!$C$15="Sum of Years",SYD(DashBoard!$D$8,DashBoard!$D$9,DashBoard!$D$14,C418)))))</f>
        <v/>
      </c>
      <c r="F418" s="10" t="str">
        <f t="shared" si="30"/>
        <v/>
      </c>
      <c r="G418" s="11" t="str">
        <f>IF(OR(F418&lt;DashBoard!$D$9,C418="end"),"True Up To Savage Value","Expense")</f>
        <v>True Up To Savage Value</v>
      </c>
      <c r="H418" s="4"/>
      <c r="I418" s="4"/>
    </row>
    <row r="419" spans="1:9" x14ac:dyDescent="0.3">
      <c r="A419" s="18" t="str">
        <f t="shared" si="31"/>
        <v/>
      </c>
      <c r="B419" s="7" t="str">
        <f t="shared" si="29"/>
        <v/>
      </c>
      <c r="C419" s="7" t="str">
        <f>IF(C418=DashBoard!$D$14,"end",IF(C418="end","end",C418+1))</f>
        <v>end</v>
      </c>
      <c r="D419" s="8" t="str">
        <f t="shared" si="32"/>
        <v/>
      </c>
      <c r="E419" s="9" t="str">
        <f>IF(C419="end","",IF(DashBoard!$C$15="Straight Line",SLN(DashBoard!$D$8,DashBoard!$D$9,DashBoard!$D$14),IF(DashBoard!$C$15="Accelerated Double Declining",DDB(DashBoard!$D$8,DashBoard!$D$9,DashBoard!$D$14,C419),IF(DashBoard!$C$15="Sum of Years",SYD(DashBoard!$D$8,DashBoard!$D$9,DashBoard!$D$14,C419)))))</f>
        <v/>
      </c>
      <c r="F419" s="10" t="str">
        <f t="shared" si="30"/>
        <v/>
      </c>
      <c r="G419" s="11" t="str">
        <f>IF(OR(F419&lt;DashBoard!$D$9,C419="end"),"True Up To Savage Value","Expense")</f>
        <v>True Up To Savage Value</v>
      </c>
      <c r="H419" s="4"/>
      <c r="I419" s="4"/>
    </row>
    <row r="420" spans="1:9" x14ac:dyDescent="0.3">
      <c r="A420" s="18" t="str">
        <f t="shared" si="31"/>
        <v/>
      </c>
      <c r="B420" s="7" t="str">
        <f t="shared" si="29"/>
        <v/>
      </c>
      <c r="C420" s="7" t="str">
        <f>IF(C419=DashBoard!$D$14,"end",IF(C419="end","end",C419+1))</f>
        <v>end</v>
      </c>
      <c r="D420" s="8" t="str">
        <f t="shared" si="32"/>
        <v/>
      </c>
      <c r="E420" s="9" t="str">
        <f>IF(C420="end","",IF(DashBoard!$C$15="Straight Line",SLN(DashBoard!$D$8,DashBoard!$D$9,DashBoard!$D$14),IF(DashBoard!$C$15="Accelerated Double Declining",DDB(DashBoard!$D$8,DashBoard!$D$9,DashBoard!$D$14,C420),IF(DashBoard!$C$15="Sum of Years",SYD(DashBoard!$D$8,DashBoard!$D$9,DashBoard!$D$14,C420)))))</f>
        <v/>
      </c>
      <c r="F420" s="10" t="str">
        <f t="shared" si="30"/>
        <v/>
      </c>
      <c r="G420" s="11" t="str">
        <f>IF(OR(F420&lt;DashBoard!$D$9,C420="end"),"True Up To Savage Value","Expense")</f>
        <v>True Up To Savage Value</v>
      </c>
      <c r="H420" s="4"/>
      <c r="I420" s="4"/>
    </row>
    <row r="421" spans="1:9" x14ac:dyDescent="0.3">
      <c r="A421" s="18" t="str">
        <f t="shared" si="31"/>
        <v/>
      </c>
      <c r="B421" s="7" t="str">
        <f t="shared" si="29"/>
        <v/>
      </c>
      <c r="C421" s="7" t="str">
        <f>IF(C420=DashBoard!$D$14,"end",IF(C420="end","end",C420+1))</f>
        <v>end</v>
      </c>
      <c r="D421" s="8" t="str">
        <f t="shared" si="32"/>
        <v/>
      </c>
      <c r="E421" s="9" t="str">
        <f>IF(C421="end","",IF(DashBoard!$C$15="Straight Line",SLN(DashBoard!$D$8,DashBoard!$D$9,DashBoard!$D$14),IF(DashBoard!$C$15="Accelerated Double Declining",DDB(DashBoard!$D$8,DashBoard!$D$9,DashBoard!$D$14,C421),IF(DashBoard!$C$15="Sum of Years",SYD(DashBoard!$D$8,DashBoard!$D$9,DashBoard!$D$14,C421)))))</f>
        <v/>
      </c>
      <c r="F421" s="10" t="str">
        <f t="shared" si="30"/>
        <v/>
      </c>
      <c r="G421" s="11" t="str">
        <f>IF(OR(F421&lt;DashBoard!$D$9,C421="end"),"True Up To Savage Value","Expense")</f>
        <v>True Up To Savage Value</v>
      </c>
      <c r="H421" s="4"/>
      <c r="I421" s="4"/>
    </row>
    <row r="422" spans="1:9" x14ac:dyDescent="0.3">
      <c r="A422" s="18" t="str">
        <f t="shared" si="31"/>
        <v/>
      </c>
      <c r="B422" s="7" t="str">
        <f t="shared" si="29"/>
        <v/>
      </c>
      <c r="C422" s="7" t="str">
        <f>IF(C421=DashBoard!$D$14,"end",IF(C421="end","end",C421+1))</f>
        <v>end</v>
      </c>
      <c r="D422" s="8" t="str">
        <f t="shared" si="32"/>
        <v/>
      </c>
      <c r="E422" s="9" t="str">
        <f>IF(C422="end","",IF(DashBoard!$C$15="Straight Line",SLN(DashBoard!$D$8,DashBoard!$D$9,DashBoard!$D$14),IF(DashBoard!$C$15="Accelerated Double Declining",DDB(DashBoard!$D$8,DashBoard!$D$9,DashBoard!$D$14,C422),IF(DashBoard!$C$15="Sum of Years",SYD(DashBoard!$D$8,DashBoard!$D$9,DashBoard!$D$14,C422)))))</f>
        <v/>
      </c>
      <c r="F422" s="10" t="str">
        <f t="shared" si="30"/>
        <v/>
      </c>
      <c r="G422" s="11" t="str">
        <f>IF(OR(F422&lt;DashBoard!$D$9,C422="end"),"True Up To Savage Value","Expense")</f>
        <v>True Up To Savage Value</v>
      </c>
      <c r="H422" s="4"/>
      <c r="I422" s="4"/>
    </row>
    <row r="423" spans="1:9" x14ac:dyDescent="0.3">
      <c r="A423" s="18" t="str">
        <f t="shared" si="31"/>
        <v/>
      </c>
      <c r="B423" s="7" t="str">
        <f t="shared" si="29"/>
        <v/>
      </c>
      <c r="C423" s="7" t="str">
        <f>IF(C422=DashBoard!$D$14,"end",IF(C422="end","end",C422+1))</f>
        <v>end</v>
      </c>
      <c r="D423" s="8" t="str">
        <f t="shared" si="32"/>
        <v/>
      </c>
      <c r="E423" s="9" t="str">
        <f>IF(C423="end","",IF(DashBoard!$C$15="Straight Line",SLN(DashBoard!$D$8,DashBoard!$D$9,DashBoard!$D$14),IF(DashBoard!$C$15="Accelerated Double Declining",DDB(DashBoard!$D$8,DashBoard!$D$9,DashBoard!$D$14,C423),IF(DashBoard!$C$15="Sum of Years",SYD(DashBoard!$D$8,DashBoard!$D$9,DashBoard!$D$14,C423)))))</f>
        <v/>
      </c>
      <c r="F423" s="10" t="str">
        <f t="shared" si="30"/>
        <v/>
      </c>
      <c r="G423" s="11" t="str">
        <f>IF(OR(F423&lt;DashBoard!$D$9,C423="end"),"True Up To Savage Value","Expense")</f>
        <v>True Up To Savage Value</v>
      </c>
      <c r="H423" s="4"/>
      <c r="I423" s="4"/>
    </row>
    <row r="424" spans="1:9" x14ac:dyDescent="0.3">
      <c r="A424" s="18" t="str">
        <f t="shared" si="31"/>
        <v/>
      </c>
      <c r="B424" s="7" t="str">
        <f t="shared" si="29"/>
        <v/>
      </c>
      <c r="C424" s="7" t="str">
        <f>IF(C423=DashBoard!$D$14,"end",IF(C423="end","end",C423+1))</f>
        <v>end</v>
      </c>
      <c r="D424" s="8" t="str">
        <f t="shared" si="32"/>
        <v/>
      </c>
      <c r="E424" s="9" t="str">
        <f>IF(C424="end","",IF(DashBoard!$C$15="Straight Line",SLN(DashBoard!$D$8,DashBoard!$D$9,DashBoard!$D$14),IF(DashBoard!$C$15="Accelerated Double Declining",DDB(DashBoard!$D$8,DashBoard!$D$9,DashBoard!$D$14,C424),IF(DashBoard!$C$15="Sum of Years",SYD(DashBoard!$D$8,DashBoard!$D$9,DashBoard!$D$14,C424)))))</f>
        <v/>
      </c>
      <c r="F424" s="10" t="str">
        <f t="shared" si="30"/>
        <v/>
      </c>
      <c r="G424" s="11" t="str">
        <f>IF(OR(F424&lt;DashBoard!$D$9,C424="end"),"True Up To Savage Value","Expense")</f>
        <v>True Up To Savage Value</v>
      </c>
      <c r="H424" s="4"/>
      <c r="I424" s="4"/>
    </row>
    <row r="425" spans="1:9" x14ac:dyDescent="0.3">
      <c r="A425" s="18" t="str">
        <f t="shared" si="31"/>
        <v/>
      </c>
      <c r="B425" s="7" t="str">
        <f t="shared" si="29"/>
        <v/>
      </c>
      <c r="C425" s="7" t="str">
        <f>IF(C424=DashBoard!$D$14,"end",IF(C424="end","end",C424+1))</f>
        <v>end</v>
      </c>
      <c r="D425" s="8" t="str">
        <f t="shared" si="32"/>
        <v/>
      </c>
      <c r="E425" s="9" t="str">
        <f>IF(C425="end","",IF(DashBoard!$C$15="Straight Line",SLN(DashBoard!$D$8,DashBoard!$D$9,DashBoard!$D$14),IF(DashBoard!$C$15="Accelerated Double Declining",DDB(DashBoard!$D$8,DashBoard!$D$9,DashBoard!$D$14,C425),IF(DashBoard!$C$15="Sum of Years",SYD(DashBoard!$D$8,DashBoard!$D$9,DashBoard!$D$14,C425)))))</f>
        <v/>
      </c>
      <c r="F425" s="10" t="str">
        <f t="shared" si="30"/>
        <v/>
      </c>
      <c r="G425" s="11" t="str">
        <f>IF(OR(F425&lt;DashBoard!$D$9,C425="end"),"True Up To Savage Value","Expense")</f>
        <v>True Up To Savage Value</v>
      </c>
      <c r="H425" s="4"/>
      <c r="I425" s="4"/>
    </row>
    <row r="426" spans="1:9" x14ac:dyDescent="0.3">
      <c r="A426" s="18" t="str">
        <f t="shared" si="31"/>
        <v/>
      </c>
      <c r="B426" s="7" t="str">
        <f t="shared" si="29"/>
        <v/>
      </c>
      <c r="C426" s="7" t="str">
        <f>IF(C425=DashBoard!$D$14,"end",IF(C425="end","end",C425+1))</f>
        <v>end</v>
      </c>
      <c r="D426" s="8" t="str">
        <f t="shared" si="32"/>
        <v/>
      </c>
      <c r="E426" s="9" t="str">
        <f>IF(C426="end","",IF(DashBoard!$C$15="Straight Line",SLN(DashBoard!$D$8,DashBoard!$D$9,DashBoard!$D$14),IF(DashBoard!$C$15="Accelerated Double Declining",DDB(DashBoard!$D$8,DashBoard!$D$9,DashBoard!$D$14,C426),IF(DashBoard!$C$15="Sum of Years",SYD(DashBoard!$D$8,DashBoard!$D$9,DashBoard!$D$14,C426)))))</f>
        <v/>
      </c>
      <c r="F426" s="10" t="str">
        <f t="shared" si="30"/>
        <v/>
      </c>
      <c r="G426" s="11" t="str">
        <f>IF(OR(F426&lt;DashBoard!$D$9,C426="end"),"True Up To Savage Value","Expense")</f>
        <v>True Up To Savage Value</v>
      </c>
      <c r="H426" s="4"/>
      <c r="I426" s="4"/>
    </row>
    <row r="427" spans="1:9" x14ac:dyDescent="0.3">
      <c r="A427" s="18" t="str">
        <f t="shared" si="31"/>
        <v/>
      </c>
      <c r="B427" s="7" t="str">
        <f t="shared" si="29"/>
        <v/>
      </c>
      <c r="C427" s="7" t="str">
        <f>IF(C426=DashBoard!$D$14,"end",IF(C426="end","end",C426+1))</f>
        <v>end</v>
      </c>
      <c r="D427" s="8" t="str">
        <f t="shared" si="32"/>
        <v/>
      </c>
      <c r="E427" s="9" t="str">
        <f>IF(C427="end","",IF(DashBoard!$C$15="Straight Line",SLN(DashBoard!$D$8,DashBoard!$D$9,DashBoard!$D$14),IF(DashBoard!$C$15="Accelerated Double Declining",DDB(DashBoard!$D$8,DashBoard!$D$9,DashBoard!$D$14,C427),IF(DashBoard!$C$15="Sum of Years",SYD(DashBoard!$D$8,DashBoard!$D$9,DashBoard!$D$14,C427)))))</f>
        <v/>
      </c>
      <c r="F427" s="10" t="str">
        <f t="shared" si="30"/>
        <v/>
      </c>
      <c r="G427" s="11" t="str">
        <f>IF(OR(F427&lt;DashBoard!$D$9,C427="end"),"True Up To Savage Value","Expense")</f>
        <v>True Up To Savage Value</v>
      </c>
      <c r="H427" s="4"/>
      <c r="I427" s="4"/>
    </row>
    <row r="428" spans="1:9" x14ac:dyDescent="0.3">
      <c r="A428" s="18" t="str">
        <f t="shared" si="31"/>
        <v/>
      </c>
      <c r="B428" s="7" t="str">
        <f t="shared" si="29"/>
        <v/>
      </c>
      <c r="C428" s="7" t="str">
        <f>IF(C427=DashBoard!$D$14,"end",IF(C427="end","end",C427+1))</f>
        <v>end</v>
      </c>
      <c r="D428" s="8" t="str">
        <f t="shared" si="32"/>
        <v/>
      </c>
      <c r="E428" s="9" t="str">
        <f>IF(C428="end","",IF(DashBoard!$C$15="Straight Line",SLN(DashBoard!$D$8,DashBoard!$D$9,DashBoard!$D$14),IF(DashBoard!$C$15="Accelerated Double Declining",DDB(DashBoard!$D$8,DashBoard!$D$9,DashBoard!$D$14,C428),IF(DashBoard!$C$15="Sum of Years",SYD(DashBoard!$D$8,DashBoard!$D$9,DashBoard!$D$14,C428)))))</f>
        <v/>
      </c>
      <c r="F428" s="10" t="str">
        <f t="shared" si="30"/>
        <v/>
      </c>
      <c r="G428" s="11" t="str">
        <f>IF(OR(F428&lt;DashBoard!$D$9,C428="end"),"True Up To Savage Value","Expense")</f>
        <v>True Up To Savage Value</v>
      </c>
      <c r="H428" s="4"/>
      <c r="I428" s="4"/>
    </row>
    <row r="429" spans="1:9" x14ac:dyDescent="0.3">
      <c r="A429" s="18" t="str">
        <f t="shared" si="31"/>
        <v/>
      </c>
      <c r="B429" s="7" t="str">
        <f t="shared" si="29"/>
        <v/>
      </c>
      <c r="C429" s="7" t="str">
        <f>IF(C428=DashBoard!$D$14,"end",IF(C428="end","end",C428+1))</f>
        <v>end</v>
      </c>
      <c r="D429" s="8" t="str">
        <f t="shared" si="32"/>
        <v/>
      </c>
      <c r="E429" s="9" t="str">
        <f>IF(C429="end","",IF(DashBoard!$C$15="Straight Line",SLN(DashBoard!$D$8,DashBoard!$D$9,DashBoard!$D$14),IF(DashBoard!$C$15="Accelerated Double Declining",DDB(DashBoard!$D$8,DashBoard!$D$9,DashBoard!$D$14,C429),IF(DashBoard!$C$15="Sum of Years",SYD(DashBoard!$D$8,DashBoard!$D$9,DashBoard!$D$14,C429)))))</f>
        <v/>
      </c>
      <c r="F429" s="10" t="str">
        <f t="shared" si="30"/>
        <v/>
      </c>
      <c r="G429" s="11" t="str">
        <f>IF(OR(F429&lt;DashBoard!$D$9,C429="end"),"True Up To Savage Value","Expense")</f>
        <v>True Up To Savage Value</v>
      </c>
      <c r="H429" s="4"/>
      <c r="I429" s="4"/>
    </row>
    <row r="430" spans="1:9" x14ac:dyDescent="0.3">
      <c r="A430" s="18" t="str">
        <f t="shared" si="31"/>
        <v/>
      </c>
      <c r="B430" s="7" t="str">
        <f t="shared" si="29"/>
        <v/>
      </c>
      <c r="C430" s="7" t="str">
        <f>IF(C429=DashBoard!$D$14,"end",IF(C429="end","end",C429+1))</f>
        <v>end</v>
      </c>
      <c r="D430" s="8" t="str">
        <f t="shared" si="32"/>
        <v/>
      </c>
      <c r="E430" s="9" t="str">
        <f>IF(C430="end","",IF(DashBoard!$C$15="Straight Line",SLN(DashBoard!$D$8,DashBoard!$D$9,DashBoard!$D$14),IF(DashBoard!$C$15="Accelerated Double Declining",DDB(DashBoard!$D$8,DashBoard!$D$9,DashBoard!$D$14,C430),IF(DashBoard!$C$15="Sum of Years",SYD(DashBoard!$D$8,DashBoard!$D$9,DashBoard!$D$14,C430)))))</f>
        <v/>
      </c>
      <c r="F430" s="10" t="str">
        <f t="shared" si="30"/>
        <v/>
      </c>
      <c r="G430" s="11" t="str">
        <f>IF(OR(F430&lt;DashBoard!$D$9,C430="end"),"True Up To Savage Value","Expense")</f>
        <v>True Up To Savage Value</v>
      </c>
      <c r="H430" s="4"/>
      <c r="I430" s="4"/>
    </row>
    <row r="431" spans="1:9" x14ac:dyDescent="0.3">
      <c r="A431" s="18" t="str">
        <f t="shared" si="31"/>
        <v/>
      </c>
      <c r="B431" s="7" t="str">
        <f t="shared" si="29"/>
        <v/>
      </c>
      <c r="C431" s="7" t="str">
        <f>IF(C430=DashBoard!$D$14,"end",IF(C430="end","end",C430+1))</f>
        <v>end</v>
      </c>
      <c r="D431" s="8" t="str">
        <f t="shared" si="32"/>
        <v/>
      </c>
      <c r="E431" s="9" t="str">
        <f>IF(C431="end","",IF(DashBoard!$C$15="Straight Line",SLN(DashBoard!$D$8,DashBoard!$D$9,DashBoard!$D$14),IF(DashBoard!$C$15="Accelerated Double Declining",DDB(DashBoard!$D$8,DashBoard!$D$9,DashBoard!$D$14,C431),IF(DashBoard!$C$15="Sum of Years",SYD(DashBoard!$D$8,DashBoard!$D$9,DashBoard!$D$14,C431)))))</f>
        <v/>
      </c>
      <c r="F431" s="10" t="str">
        <f t="shared" si="30"/>
        <v/>
      </c>
      <c r="G431" s="11" t="str">
        <f>IF(OR(F431&lt;DashBoard!$D$9,C431="end"),"True Up To Savage Value","Expense")</f>
        <v>True Up To Savage Value</v>
      </c>
      <c r="H431" s="4"/>
      <c r="I431" s="4"/>
    </row>
    <row r="432" spans="1:9" x14ac:dyDescent="0.3">
      <c r="A432" s="18" t="str">
        <f t="shared" si="31"/>
        <v/>
      </c>
      <c r="B432" s="7" t="str">
        <f t="shared" si="29"/>
        <v/>
      </c>
      <c r="C432" s="7" t="str">
        <f>IF(C431=DashBoard!$D$14,"end",IF(C431="end","end",C431+1))</f>
        <v>end</v>
      </c>
      <c r="D432" s="8" t="str">
        <f t="shared" si="32"/>
        <v/>
      </c>
      <c r="E432" s="9" t="str">
        <f>IF(C432="end","",IF(DashBoard!$C$15="Straight Line",SLN(DashBoard!$D$8,DashBoard!$D$9,DashBoard!$D$14),IF(DashBoard!$C$15="Accelerated Double Declining",DDB(DashBoard!$D$8,DashBoard!$D$9,DashBoard!$D$14,C432),IF(DashBoard!$C$15="Sum of Years",SYD(DashBoard!$D$8,DashBoard!$D$9,DashBoard!$D$14,C432)))))</f>
        <v/>
      </c>
      <c r="F432" s="10" t="str">
        <f t="shared" si="30"/>
        <v/>
      </c>
      <c r="G432" s="11" t="str">
        <f>IF(OR(F432&lt;DashBoard!$D$9,C432="end"),"True Up To Savage Value","Expense")</f>
        <v>True Up To Savage Value</v>
      </c>
      <c r="H432" s="4"/>
      <c r="I432" s="4"/>
    </row>
    <row r="433" spans="1:9" x14ac:dyDescent="0.3">
      <c r="A433" s="18" t="str">
        <f t="shared" si="31"/>
        <v/>
      </c>
      <c r="B433" s="7" t="str">
        <f t="shared" si="29"/>
        <v/>
      </c>
      <c r="C433" s="7" t="str">
        <f>IF(C432=DashBoard!$D$14,"end",IF(C432="end","end",C432+1))</f>
        <v>end</v>
      </c>
      <c r="D433" s="8" t="str">
        <f t="shared" si="32"/>
        <v/>
      </c>
      <c r="E433" s="9" t="str">
        <f>IF(C433="end","",IF(DashBoard!$C$15="Straight Line",SLN(DashBoard!$D$8,DashBoard!$D$9,DashBoard!$D$14),IF(DashBoard!$C$15="Accelerated Double Declining",DDB(DashBoard!$D$8,DashBoard!$D$9,DashBoard!$D$14,C433),IF(DashBoard!$C$15="Sum of Years",SYD(DashBoard!$D$8,DashBoard!$D$9,DashBoard!$D$14,C433)))))</f>
        <v/>
      </c>
      <c r="F433" s="10" t="str">
        <f t="shared" si="30"/>
        <v/>
      </c>
      <c r="G433" s="11" t="str">
        <f>IF(OR(F433&lt;DashBoard!$D$9,C433="end"),"True Up To Savage Value","Expense")</f>
        <v>True Up To Savage Value</v>
      </c>
      <c r="H433" s="4"/>
      <c r="I433" s="4"/>
    </row>
    <row r="434" spans="1:9" x14ac:dyDescent="0.3">
      <c r="A434" s="18" t="str">
        <f t="shared" si="31"/>
        <v/>
      </c>
      <c r="B434" s="7" t="str">
        <f t="shared" si="29"/>
        <v/>
      </c>
      <c r="C434" s="7" t="str">
        <f>IF(C433=DashBoard!$D$14,"end",IF(C433="end","end",C433+1))</f>
        <v>end</v>
      </c>
      <c r="D434" s="8" t="str">
        <f t="shared" si="32"/>
        <v/>
      </c>
      <c r="E434" s="9" t="str">
        <f>IF(C434="end","",IF(DashBoard!$C$15="Straight Line",SLN(DashBoard!$D$8,DashBoard!$D$9,DashBoard!$D$14),IF(DashBoard!$C$15="Accelerated Double Declining",DDB(DashBoard!$D$8,DashBoard!$D$9,DashBoard!$D$14,C434),IF(DashBoard!$C$15="Sum of Years",SYD(DashBoard!$D$8,DashBoard!$D$9,DashBoard!$D$14,C434)))))</f>
        <v/>
      </c>
      <c r="F434" s="10" t="str">
        <f t="shared" si="30"/>
        <v/>
      </c>
      <c r="G434" s="11" t="str">
        <f>IF(OR(F434&lt;DashBoard!$D$9,C434="end"),"True Up To Savage Value","Expense")</f>
        <v>True Up To Savage Value</v>
      </c>
      <c r="H434" s="4"/>
      <c r="I434" s="4"/>
    </row>
    <row r="435" spans="1:9" x14ac:dyDescent="0.3">
      <c r="A435" s="18" t="str">
        <f t="shared" si="31"/>
        <v/>
      </c>
      <c r="B435" s="7" t="str">
        <f t="shared" si="29"/>
        <v/>
      </c>
      <c r="C435" s="7" t="str">
        <f>IF(C434=DashBoard!$D$14,"end",IF(C434="end","end",C434+1))</f>
        <v>end</v>
      </c>
      <c r="D435" s="8" t="str">
        <f t="shared" si="32"/>
        <v/>
      </c>
      <c r="E435" s="9" t="str">
        <f>IF(C435="end","",IF(DashBoard!$C$15="Straight Line",SLN(DashBoard!$D$8,DashBoard!$D$9,DashBoard!$D$14),IF(DashBoard!$C$15="Accelerated Double Declining",DDB(DashBoard!$D$8,DashBoard!$D$9,DashBoard!$D$14,C435),IF(DashBoard!$C$15="Sum of Years",SYD(DashBoard!$D$8,DashBoard!$D$9,DashBoard!$D$14,C435)))))</f>
        <v/>
      </c>
      <c r="F435" s="10" t="str">
        <f t="shared" si="30"/>
        <v/>
      </c>
      <c r="G435" s="11" t="str">
        <f>IF(OR(F435&lt;DashBoard!$D$9,C435="end"),"True Up To Savage Value","Expense")</f>
        <v>True Up To Savage Value</v>
      </c>
      <c r="H435" s="4"/>
      <c r="I435" s="4"/>
    </row>
    <row r="436" spans="1:9" x14ac:dyDescent="0.3">
      <c r="A436" s="18" t="str">
        <f t="shared" si="31"/>
        <v/>
      </c>
      <c r="B436" s="7" t="str">
        <f t="shared" si="29"/>
        <v/>
      </c>
      <c r="C436" s="7" t="str">
        <f>IF(C435=DashBoard!$D$14,"end",IF(C435="end","end",C435+1))</f>
        <v>end</v>
      </c>
      <c r="D436" s="8" t="str">
        <f t="shared" si="32"/>
        <v/>
      </c>
      <c r="E436" s="9" t="str">
        <f>IF(C436="end","",IF(DashBoard!$C$15="Straight Line",SLN(DashBoard!$D$8,DashBoard!$D$9,DashBoard!$D$14),IF(DashBoard!$C$15="Accelerated Double Declining",DDB(DashBoard!$D$8,DashBoard!$D$9,DashBoard!$D$14,C436),IF(DashBoard!$C$15="Sum of Years",SYD(DashBoard!$D$8,DashBoard!$D$9,DashBoard!$D$14,C436)))))</f>
        <v/>
      </c>
      <c r="F436" s="10" t="str">
        <f t="shared" si="30"/>
        <v/>
      </c>
      <c r="G436" s="11" t="str">
        <f>IF(OR(F436&lt;DashBoard!$D$9,C436="end"),"True Up To Savage Value","Expense")</f>
        <v>True Up To Savage Value</v>
      </c>
      <c r="H436" s="4"/>
      <c r="I436" s="4"/>
    </row>
    <row r="437" spans="1:9" x14ac:dyDescent="0.3">
      <c r="A437" s="18" t="str">
        <f t="shared" si="31"/>
        <v/>
      </c>
      <c r="B437" s="7" t="str">
        <f t="shared" si="29"/>
        <v/>
      </c>
      <c r="C437" s="7" t="str">
        <f>IF(C436=DashBoard!$D$14,"end",IF(C436="end","end",C436+1))</f>
        <v>end</v>
      </c>
      <c r="D437" s="8" t="str">
        <f t="shared" si="32"/>
        <v/>
      </c>
      <c r="E437" s="9" t="str">
        <f>IF(C437="end","",IF(DashBoard!$C$15="Straight Line",SLN(DashBoard!$D$8,DashBoard!$D$9,DashBoard!$D$14),IF(DashBoard!$C$15="Accelerated Double Declining",DDB(DashBoard!$D$8,DashBoard!$D$9,DashBoard!$D$14,C437),IF(DashBoard!$C$15="Sum of Years",SYD(DashBoard!$D$8,DashBoard!$D$9,DashBoard!$D$14,C437)))))</f>
        <v/>
      </c>
      <c r="F437" s="10" t="str">
        <f t="shared" si="30"/>
        <v/>
      </c>
      <c r="G437" s="11" t="str">
        <f>IF(OR(F437&lt;DashBoard!$D$9,C437="end"),"True Up To Savage Value","Expense")</f>
        <v>True Up To Savage Value</v>
      </c>
      <c r="H437" s="4"/>
      <c r="I437" s="4"/>
    </row>
    <row r="438" spans="1:9" x14ac:dyDescent="0.3">
      <c r="A438" s="18" t="str">
        <f t="shared" si="31"/>
        <v/>
      </c>
      <c r="B438" s="7" t="str">
        <f t="shared" si="29"/>
        <v/>
      </c>
      <c r="C438" s="7" t="str">
        <f>IF(C437=DashBoard!$D$14,"end",IF(C437="end","end",C437+1))</f>
        <v>end</v>
      </c>
      <c r="D438" s="8" t="str">
        <f t="shared" si="32"/>
        <v/>
      </c>
      <c r="E438" s="9" t="str">
        <f>IF(C438="end","",IF(DashBoard!$C$15="Straight Line",SLN(DashBoard!$D$8,DashBoard!$D$9,DashBoard!$D$14),IF(DashBoard!$C$15="Accelerated Double Declining",DDB(DashBoard!$D$8,DashBoard!$D$9,DashBoard!$D$14,C438),IF(DashBoard!$C$15="Sum of Years",SYD(DashBoard!$D$8,DashBoard!$D$9,DashBoard!$D$14,C438)))))</f>
        <v/>
      </c>
      <c r="F438" s="10" t="str">
        <f t="shared" si="30"/>
        <v/>
      </c>
      <c r="G438" s="11" t="str">
        <f>IF(OR(F438&lt;DashBoard!$D$9,C438="end"),"True Up To Savage Value","Expense")</f>
        <v>True Up To Savage Value</v>
      </c>
      <c r="H438" s="4"/>
      <c r="I438" s="4"/>
    </row>
    <row r="439" spans="1:9" x14ac:dyDescent="0.3">
      <c r="A439" s="18" t="str">
        <f t="shared" si="31"/>
        <v/>
      </c>
      <c r="B439" s="7" t="str">
        <f t="shared" si="29"/>
        <v/>
      </c>
      <c r="C439" s="7" t="str">
        <f>IF(C438=DashBoard!$D$14,"end",IF(C438="end","end",C438+1))</f>
        <v>end</v>
      </c>
      <c r="D439" s="8" t="str">
        <f t="shared" si="32"/>
        <v/>
      </c>
      <c r="E439" s="9" t="str">
        <f>IF(C439="end","",IF(DashBoard!$C$15="Straight Line",SLN(DashBoard!$D$8,DashBoard!$D$9,DashBoard!$D$14),IF(DashBoard!$C$15="Accelerated Double Declining",DDB(DashBoard!$D$8,DashBoard!$D$9,DashBoard!$D$14,C439),IF(DashBoard!$C$15="Sum of Years",SYD(DashBoard!$D$8,DashBoard!$D$9,DashBoard!$D$14,C439)))))</f>
        <v/>
      </c>
      <c r="F439" s="10" t="str">
        <f t="shared" si="30"/>
        <v/>
      </c>
      <c r="G439" s="11" t="str">
        <f>IF(OR(F439&lt;DashBoard!$D$9,C439="end"),"True Up To Savage Value","Expense")</f>
        <v>True Up To Savage Value</v>
      </c>
      <c r="H439" s="4"/>
      <c r="I439" s="4"/>
    </row>
    <row r="440" spans="1:9" x14ac:dyDescent="0.3">
      <c r="A440" s="18" t="str">
        <f t="shared" si="31"/>
        <v/>
      </c>
      <c r="B440" s="7" t="str">
        <f t="shared" si="29"/>
        <v/>
      </c>
      <c r="C440" s="7" t="str">
        <f>IF(C439=DashBoard!$D$14,"end",IF(C439="end","end",C439+1))</f>
        <v>end</v>
      </c>
      <c r="D440" s="8" t="str">
        <f t="shared" si="32"/>
        <v/>
      </c>
      <c r="E440" s="9" t="str">
        <f>IF(C440="end","",IF(DashBoard!$C$15="Straight Line",SLN(DashBoard!$D$8,DashBoard!$D$9,DashBoard!$D$14),IF(DashBoard!$C$15="Accelerated Double Declining",DDB(DashBoard!$D$8,DashBoard!$D$9,DashBoard!$D$14,C440),IF(DashBoard!$C$15="Sum of Years",SYD(DashBoard!$D$8,DashBoard!$D$9,DashBoard!$D$14,C440)))))</f>
        <v/>
      </c>
      <c r="F440" s="10" t="str">
        <f t="shared" si="30"/>
        <v/>
      </c>
      <c r="G440" s="11" t="str">
        <f>IF(OR(F440&lt;DashBoard!$D$9,C440="end"),"True Up To Savage Value","Expense")</f>
        <v>True Up To Savage Value</v>
      </c>
      <c r="H440" s="4"/>
      <c r="I440" s="4"/>
    </row>
    <row r="441" spans="1:9" x14ac:dyDescent="0.3">
      <c r="A441" s="18" t="str">
        <f t="shared" si="31"/>
        <v/>
      </c>
      <c r="B441" s="7" t="str">
        <f t="shared" si="29"/>
        <v/>
      </c>
      <c r="C441" s="7" t="str">
        <f>IF(C440=DashBoard!$D$14,"end",IF(C440="end","end",C440+1))</f>
        <v>end</v>
      </c>
      <c r="D441" s="8" t="str">
        <f t="shared" si="32"/>
        <v/>
      </c>
      <c r="E441" s="9" t="str">
        <f>IF(C441="end","",IF(DashBoard!$C$15="Straight Line",SLN(DashBoard!$D$8,DashBoard!$D$9,DashBoard!$D$14),IF(DashBoard!$C$15="Accelerated Double Declining",DDB(DashBoard!$D$8,DashBoard!$D$9,DashBoard!$D$14,C441),IF(DashBoard!$C$15="Sum of Years",SYD(DashBoard!$D$8,DashBoard!$D$9,DashBoard!$D$14,C441)))))</f>
        <v/>
      </c>
      <c r="F441" s="10" t="str">
        <f t="shared" si="30"/>
        <v/>
      </c>
      <c r="G441" s="11" t="str">
        <f>IF(OR(F441&lt;DashBoard!$D$9,C441="end"),"True Up To Savage Value","Expense")</f>
        <v>True Up To Savage Value</v>
      </c>
      <c r="H441" s="4"/>
      <c r="I441" s="4"/>
    </row>
    <row r="442" spans="1:9" x14ac:dyDescent="0.3">
      <c r="A442" s="18" t="str">
        <f t="shared" si="31"/>
        <v/>
      </c>
      <c r="B442" s="7" t="str">
        <f t="shared" si="29"/>
        <v/>
      </c>
      <c r="C442" s="7" t="str">
        <f>IF(C441=DashBoard!$D$14,"end",IF(C441="end","end",C441+1))</f>
        <v>end</v>
      </c>
      <c r="D442" s="8" t="str">
        <f t="shared" si="32"/>
        <v/>
      </c>
      <c r="E442" s="9" t="str">
        <f>IF(C442="end","",IF(DashBoard!$C$15="Straight Line",SLN(DashBoard!$D$8,DashBoard!$D$9,DashBoard!$D$14),IF(DashBoard!$C$15="Accelerated Double Declining",DDB(DashBoard!$D$8,DashBoard!$D$9,DashBoard!$D$14,C442),IF(DashBoard!$C$15="Sum of Years",SYD(DashBoard!$D$8,DashBoard!$D$9,DashBoard!$D$14,C442)))))</f>
        <v/>
      </c>
      <c r="F442" s="10" t="str">
        <f t="shared" si="30"/>
        <v/>
      </c>
      <c r="G442" s="11" t="str">
        <f>IF(OR(F442&lt;DashBoard!$D$9,C442="end"),"True Up To Savage Value","Expense")</f>
        <v>True Up To Savage Value</v>
      </c>
      <c r="H442" s="4"/>
      <c r="I442" s="4"/>
    </row>
    <row r="443" spans="1:9" x14ac:dyDescent="0.3">
      <c r="A443" s="18" t="str">
        <f t="shared" si="31"/>
        <v/>
      </c>
      <c r="B443" s="7" t="str">
        <f t="shared" si="29"/>
        <v/>
      </c>
      <c r="C443" s="7" t="str">
        <f>IF(C442=DashBoard!$D$14,"end",IF(C442="end","end",C442+1))</f>
        <v>end</v>
      </c>
      <c r="D443" s="8" t="str">
        <f t="shared" si="32"/>
        <v/>
      </c>
      <c r="E443" s="9" t="str">
        <f>IF(C443="end","",IF(DashBoard!$C$15="Straight Line",SLN(DashBoard!$D$8,DashBoard!$D$9,DashBoard!$D$14),IF(DashBoard!$C$15="Accelerated Double Declining",DDB(DashBoard!$D$8,DashBoard!$D$9,DashBoard!$D$14,C443),IF(DashBoard!$C$15="Sum of Years",SYD(DashBoard!$D$8,DashBoard!$D$9,DashBoard!$D$14,C443)))))</f>
        <v/>
      </c>
      <c r="F443" s="10" t="str">
        <f t="shared" si="30"/>
        <v/>
      </c>
      <c r="G443" s="11" t="str">
        <f>IF(OR(F443&lt;DashBoard!$D$9,C443="end"),"True Up To Savage Value","Expense")</f>
        <v>True Up To Savage Value</v>
      </c>
      <c r="H443" s="4"/>
      <c r="I443" s="4"/>
    </row>
    <row r="444" spans="1:9" x14ac:dyDescent="0.3">
      <c r="A444" s="18" t="str">
        <f t="shared" si="31"/>
        <v/>
      </c>
      <c r="B444" s="7" t="str">
        <f t="shared" si="29"/>
        <v/>
      </c>
      <c r="C444" s="7" t="str">
        <f>IF(C443=DashBoard!$D$14,"end",IF(C443="end","end",C443+1))</f>
        <v>end</v>
      </c>
      <c r="D444" s="8" t="str">
        <f t="shared" si="32"/>
        <v/>
      </c>
      <c r="E444" s="9" t="str">
        <f>IF(C444="end","",IF(DashBoard!$C$15="Straight Line",SLN(DashBoard!$D$8,DashBoard!$D$9,DashBoard!$D$14),IF(DashBoard!$C$15="Accelerated Double Declining",DDB(DashBoard!$D$8,DashBoard!$D$9,DashBoard!$D$14,C444),IF(DashBoard!$C$15="Sum of Years",SYD(DashBoard!$D$8,DashBoard!$D$9,DashBoard!$D$14,C444)))))</f>
        <v/>
      </c>
      <c r="F444" s="10" t="str">
        <f t="shared" si="30"/>
        <v/>
      </c>
      <c r="G444" s="11" t="str">
        <f>IF(OR(F444&lt;DashBoard!$D$9,C444="end"),"True Up To Savage Value","Expense")</f>
        <v>True Up To Savage Value</v>
      </c>
      <c r="H444" s="4"/>
      <c r="I444" s="4"/>
    </row>
    <row r="445" spans="1:9" x14ac:dyDescent="0.3">
      <c r="A445" s="18" t="str">
        <f t="shared" si="31"/>
        <v/>
      </c>
      <c r="B445" s="7" t="str">
        <f t="shared" si="29"/>
        <v/>
      </c>
      <c r="C445" s="7" t="str">
        <f>IF(C444=DashBoard!$D$14,"end",IF(C444="end","end",C444+1))</f>
        <v>end</v>
      </c>
      <c r="D445" s="8" t="str">
        <f t="shared" si="32"/>
        <v/>
      </c>
      <c r="E445" s="9" t="str">
        <f>IF(C445="end","",IF(DashBoard!$C$15="Straight Line",SLN(DashBoard!$D$8,DashBoard!$D$9,DashBoard!$D$14),IF(DashBoard!$C$15="Accelerated Double Declining",DDB(DashBoard!$D$8,DashBoard!$D$9,DashBoard!$D$14,C445),IF(DashBoard!$C$15="Sum of Years",SYD(DashBoard!$D$8,DashBoard!$D$9,DashBoard!$D$14,C445)))))</f>
        <v/>
      </c>
      <c r="F445" s="10" t="str">
        <f t="shared" si="30"/>
        <v/>
      </c>
      <c r="G445" s="11" t="str">
        <f>IF(OR(F445&lt;DashBoard!$D$9,C445="end"),"True Up To Savage Value","Expense")</f>
        <v>True Up To Savage Value</v>
      </c>
      <c r="H445" s="4"/>
      <c r="I445" s="4"/>
    </row>
    <row r="446" spans="1:9" x14ac:dyDescent="0.3">
      <c r="A446" s="18" t="str">
        <f t="shared" si="31"/>
        <v/>
      </c>
      <c r="B446" s="7" t="str">
        <f t="shared" si="29"/>
        <v/>
      </c>
      <c r="C446" s="7" t="str">
        <f>IF(C445=DashBoard!$D$14,"end",IF(C445="end","end",C445+1))</f>
        <v>end</v>
      </c>
      <c r="D446" s="8" t="str">
        <f t="shared" si="32"/>
        <v/>
      </c>
      <c r="E446" s="9" t="str">
        <f>IF(C446="end","",IF(DashBoard!$C$15="Straight Line",SLN(DashBoard!$D$8,DashBoard!$D$9,DashBoard!$D$14),IF(DashBoard!$C$15="Accelerated Double Declining",DDB(DashBoard!$D$8,DashBoard!$D$9,DashBoard!$D$14,C446),IF(DashBoard!$C$15="Sum of Years",SYD(DashBoard!$D$8,DashBoard!$D$9,DashBoard!$D$14,C446)))))</f>
        <v/>
      </c>
      <c r="F446" s="10" t="str">
        <f t="shared" si="30"/>
        <v/>
      </c>
      <c r="G446" s="11" t="str">
        <f>IF(OR(F446&lt;DashBoard!$D$9,C446="end"),"True Up To Savage Value","Expense")</f>
        <v>True Up To Savage Value</v>
      </c>
      <c r="H446" s="4"/>
      <c r="I446" s="4"/>
    </row>
    <row r="447" spans="1:9" x14ac:dyDescent="0.3">
      <c r="A447" s="18" t="str">
        <f t="shared" si="31"/>
        <v/>
      </c>
      <c r="B447" s="7" t="str">
        <f t="shared" si="29"/>
        <v/>
      </c>
      <c r="C447" s="7" t="str">
        <f>IF(C446=DashBoard!$D$14,"end",IF(C446="end","end",C446+1))</f>
        <v>end</v>
      </c>
      <c r="D447" s="8" t="str">
        <f t="shared" si="32"/>
        <v/>
      </c>
      <c r="E447" s="9" t="str">
        <f>IF(C447="end","",IF(DashBoard!$C$15="Straight Line",SLN(DashBoard!$D$8,DashBoard!$D$9,DashBoard!$D$14),IF(DashBoard!$C$15="Accelerated Double Declining",DDB(DashBoard!$D$8,DashBoard!$D$9,DashBoard!$D$14,C447),IF(DashBoard!$C$15="Sum of Years",SYD(DashBoard!$D$8,DashBoard!$D$9,DashBoard!$D$14,C447)))))</f>
        <v/>
      </c>
      <c r="F447" s="10" t="str">
        <f t="shared" si="30"/>
        <v/>
      </c>
      <c r="G447" s="11" t="str">
        <f>IF(OR(F447&lt;DashBoard!$D$9,C447="end"),"True Up To Savage Value","Expense")</f>
        <v>True Up To Savage Value</v>
      </c>
      <c r="H447" s="4"/>
      <c r="I447" s="4"/>
    </row>
    <row r="448" spans="1:9" x14ac:dyDescent="0.3">
      <c r="A448" s="18" t="str">
        <f t="shared" si="31"/>
        <v/>
      </c>
      <c r="B448" s="7" t="str">
        <f t="shared" si="29"/>
        <v/>
      </c>
      <c r="C448" s="7" t="str">
        <f>IF(C447=DashBoard!$D$14,"end",IF(C447="end","end",C447+1))</f>
        <v>end</v>
      </c>
      <c r="D448" s="8" t="str">
        <f t="shared" si="32"/>
        <v/>
      </c>
      <c r="E448" s="9" t="str">
        <f>IF(C448="end","",IF(DashBoard!$C$15="Straight Line",SLN(DashBoard!$D$8,DashBoard!$D$9,DashBoard!$D$14),IF(DashBoard!$C$15="Accelerated Double Declining",DDB(DashBoard!$D$8,DashBoard!$D$9,DashBoard!$D$14,C448),IF(DashBoard!$C$15="Sum of Years",SYD(DashBoard!$D$8,DashBoard!$D$9,DashBoard!$D$14,C448)))))</f>
        <v/>
      </c>
      <c r="F448" s="10" t="str">
        <f t="shared" si="30"/>
        <v/>
      </c>
      <c r="G448" s="11" t="str">
        <f>IF(OR(F448&lt;DashBoard!$D$9,C448="end"),"True Up To Savage Value","Expense")</f>
        <v>True Up To Savage Value</v>
      </c>
      <c r="H448" s="4"/>
      <c r="I448" s="4"/>
    </row>
    <row r="449" spans="1:9" x14ac:dyDescent="0.3">
      <c r="A449" s="18" t="str">
        <f t="shared" si="31"/>
        <v/>
      </c>
      <c r="B449" s="7" t="str">
        <f t="shared" si="29"/>
        <v/>
      </c>
      <c r="C449" s="7" t="str">
        <f>IF(C448=DashBoard!$D$14,"end",IF(C448="end","end",C448+1))</f>
        <v>end</v>
      </c>
      <c r="D449" s="8" t="str">
        <f t="shared" si="32"/>
        <v/>
      </c>
      <c r="E449" s="9" t="str">
        <f>IF(C449="end","",IF(DashBoard!$C$15="Straight Line",SLN(DashBoard!$D$8,DashBoard!$D$9,DashBoard!$D$14),IF(DashBoard!$C$15="Accelerated Double Declining",DDB(DashBoard!$D$8,DashBoard!$D$9,DashBoard!$D$14,C449),IF(DashBoard!$C$15="Sum of Years",SYD(DashBoard!$D$8,DashBoard!$D$9,DashBoard!$D$14,C449)))))</f>
        <v/>
      </c>
      <c r="F449" s="10" t="str">
        <f t="shared" si="30"/>
        <v/>
      </c>
      <c r="G449" s="11" t="str">
        <f>IF(OR(F449&lt;DashBoard!$D$9,C449="end"),"True Up To Savage Value","Expense")</f>
        <v>True Up To Savage Value</v>
      </c>
      <c r="H449" s="4"/>
      <c r="I449" s="4"/>
    </row>
    <row r="450" spans="1:9" x14ac:dyDescent="0.3">
      <c r="A450" s="18" t="str">
        <f t="shared" si="31"/>
        <v/>
      </c>
      <c r="B450" s="7" t="str">
        <f t="shared" si="29"/>
        <v/>
      </c>
      <c r="C450" s="7" t="str">
        <f>IF(C449=DashBoard!$D$14,"end",IF(C449="end","end",C449+1))</f>
        <v>end</v>
      </c>
      <c r="D450" s="8" t="str">
        <f t="shared" si="32"/>
        <v/>
      </c>
      <c r="E450" s="9" t="str">
        <f>IF(C450="end","",IF(DashBoard!$C$15="Straight Line",SLN(DashBoard!$D$8,DashBoard!$D$9,DashBoard!$D$14),IF(DashBoard!$C$15="Accelerated Double Declining",DDB(DashBoard!$D$8,DashBoard!$D$9,DashBoard!$D$14,C450),IF(DashBoard!$C$15="Sum of Years",SYD(DashBoard!$D$8,DashBoard!$D$9,DashBoard!$D$14,C450)))))</f>
        <v/>
      </c>
      <c r="F450" s="10" t="str">
        <f t="shared" si="30"/>
        <v/>
      </c>
      <c r="G450" s="11" t="str">
        <f>IF(OR(F450&lt;DashBoard!$D$9,C450="end"),"True Up To Savage Value","Expense")</f>
        <v>True Up To Savage Value</v>
      </c>
      <c r="H450" s="4"/>
      <c r="I450" s="4"/>
    </row>
    <row r="451" spans="1:9" x14ac:dyDescent="0.3">
      <c r="A451" s="18" t="str">
        <f t="shared" si="31"/>
        <v/>
      </c>
      <c r="B451" s="7" t="str">
        <f t="shared" si="29"/>
        <v/>
      </c>
      <c r="C451" s="7" t="str">
        <f>IF(C450=DashBoard!$D$14,"end",IF(C450="end","end",C450+1))</f>
        <v>end</v>
      </c>
      <c r="D451" s="8" t="str">
        <f t="shared" si="32"/>
        <v/>
      </c>
      <c r="E451" s="9" t="str">
        <f>IF(C451="end","",IF(DashBoard!$C$15="Straight Line",SLN(DashBoard!$D$8,DashBoard!$D$9,DashBoard!$D$14),IF(DashBoard!$C$15="Accelerated Double Declining",DDB(DashBoard!$D$8,DashBoard!$D$9,DashBoard!$D$14,C451),IF(DashBoard!$C$15="Sum of Years",SYD(DashBoard!$D$8,DashBoard!$D$9,DashBoard!$D$14,C451)))))</f>
        <v/>
      </c>
      <c r="F451" s="10" t="str">
        <f t="shared" si="30"/>
        <v/>
      </c>
      <c r="G451" s="11" t="str">
        <f>IF(OR(F451&lt;DashBoard!$D$9,C451="end"),"True Up To Savage Value","Expense")</f>
        <v>True Up To Savage Value</v>
      </c>
      <c r="H451" s="4"/>
      <c r="I451" s="4"/>
    </row>
    <row r="452" spans="1:9" x14ac:dyDescent="0.3">
      <c r="A452" s="18" t="str">
        <f t="shared" si="31"/>
        <v/>
      </c>
      <c r="B452" s="7" t="str">
        <f t="shared" ref="B452:B515" si="33">IF(C452="end","",YEAR(D452))</f>
        <v/>
      </c>
      <c r="C452" s="7" t="str">
        <f>IF(C451=DashBoard!$D$14,"end",IF(C451="end","end",C451+1))</f>
        <v>end</v>
      </c>
      <c r="D452" s="8" t="str">
        <f t="shared" si="32"/>
        <v/>
      </c>
      <c r="E452" s="9" t="str">
        <f>IF(C452="end","",IF(DashBoard!$C$15="Straight Line",SLN(DashBoard!$D$8,DashBoard!$D$9,DashBoard!$D$14),IF(DashBoard!$C$15="Accelerated Double Declining",DDB(DashBoard!$D$8,DashBoard!$D$9,DashBoard!$D$14,C452),IF(DashBoard!$C$15="Sum of Years",SYD(DashBoard!$D$8,DashBoard!$D$9,DashBoard!$D$14,C452)))))</f>
        <v/>
      </c>
      <c r="F452" s="10" t="str">
        <f t="shared" ref="F452:F515" si="34">IF(C452="end","",F451-E452)</f>
        <v/>
      </c>
      <c r="G452" s="11" t="str">
        <f>IF(OR(F452&lt;DashBoard!$D$9,C452="end"),"True Up To Savage Value","Expense")</f>
        <v>True Up To Savage Value</v>
      </c>
      <c r="H452" s="4"/>
      <c r="I452" s="4"/>
    </row>
    <row r="453" spans="1:9" x14ac:dyDescent="0.3">
      <c r="A453" s="18" t="str">
        <f t="shared" ref="A453:A516" si="35">IFERROR(IF(B453=B452,E453+A452,E453),"")</f>
        <v/>
      </c>
      <c r="B453" s="7" t="str">
        <f t="shared" si="33"/>
        <v/>
      </c>
      <c r="C453" s="7" t="str">
        <f>IF(C452=DashBoard!$D$14,"end",IF(C452="end","end",C452+1))</f>
        <v>end</v>
      </c>
      <c r="D453" s="8" t="str">
        <f t="shared" ref="D453:D516" si="36">IF(C453="end","",EOMONTH(D452,1))</f>
        <v/>
      </c>
      <c r="E453" s="9" t="str">
        <f>IF(C453="end","",IF(DashBoard!$C$15="Straight Line",SLN(DashBoard!$D$8,DashBoard!$D$9,DashBoard!$D$14),IF(DashBoard!$C$15="Accelerated Double Declining",DDB(DashBoard!$D$8,DashBoard!$D$9,DashBoard!$D$14,C453),IF(DashBoard!$C$15="Sum of Years",SYD(DashBoard!$D$8,DashBoard!$D$9,DashBoard!$D$14,C453)))))</f>
        <v/>
      </c>
      <c r="F453" s="10" t="str">
        <f t="shared" si="34"/>
        <v/>
      </c>
      <c r="G453" s="11" t="str">
        <f>IF(OR(F453&lt;DashBoard!$D$9,C453="end"),"True Up To Savage Value","Expense")</f>
        <v>True Up To Savage Value</v>
      </c>
      <c r="H453" s="4"/>
      <c r="I453" s="4"/>
    </row>
    <row r="454" spans="1:9" x14ac:dyDescent="0.3">
      <c r="A454" s="18" t="str">
        <f t="shared" si="35"/>
        <v/>
      </c>
      <c r="B454" s="7" t="str">
        <f t="shared" si="33"/>
        <v/>
      </c>
      <c r="C454" s="7" t="str">
        <f>IF(C453=DashBoard!$D$14,"end",IF(C453="end","end",C453+1))</f>
        <v>end</v>
      </c>
      <c r="D454" s="8" t="str">
        <f t="shared" si="36"/>
        <v/>
      </c>
      <c r="E454" s="9" t="str">
        <f>IF(C454="end","",IF(DashBoard!$C$15="Straight Line",SLN(DashBoard!$D$8,DashBoard!$D$9,DashBoard!$D$14),IF(DashBoard!$C$15="Accelerated Double Declining",DDB(DashBoard!$D$8,DashBoard!$D$9,DashBoard!$D$14,C454),IF(DashBoard!$C$15="Sum of Years",SYD(DashBoard!$D$8,DashBoard!$D$9,DashBoard!$D$14,C454)))))</f>
        <v/>
      </c>
      <c r="F454" s="10" t="str">
        <f t="shared" si="34"/>
        <v/>
      </c>
      <c r="G454" s="11" t="str">
        <f>IF(OR(F454&lt;DashBoard!$D$9,C454="end"),"True Up To Savage Value","Expense")</f>
        <v>True Up To Savage Value</v>
      </c>
      <c r="H454" s="4"/>
      <c r="I454" s="4"/>
    </row>
    <row r="455" spans="1:9" x14ac:dyDescent="0.3">
      <c r="A455" s="18" t="str">
        <f t="shared" si="35"/>
        <v/>
      </c>
      <c r="B455" s="7" t="str">
        <f t="shared" si="33"/>
        <v/>
      </c>
      <c r="C455" s="7" t="str">
        <f>IF(C454=DashBoard!$D$14,"end",IF(C454="end","end",C454+1))</f>
        <v>end</v>
      </c>
      <c r="D455" s="8" t="str">
        <f t="shared" si="36"/>
        <v/>
      </c>
      <c r="E455" s="9" t="str">
        <f>IF(C455="end","",IF(DashBoard!$C$15="Straight Line",SLN(DashBoard!$D$8,DashBoard!$D$9,DashBoard!$D$14),IF(DashBoard!$C$15="Accelerated Double Declining",DDB(DashBoard!$D$8,DashBoard!$D$9,DashBoard!$D$14,C455),IF(DashBoard!$C$15="Sum of Years",SYD(DashBoard!$D$8,DashBoard!$D$9,DashBoard!$D$14,C455)))))</f>
        <v/>
      </c>
      <c r="F455" s="10" t="str">
        <f t="shared" si="34"/>
        <v/>
      </c>
      <c r="G455" s="11" t="str">
        <f>IF(OR(F455&lt;DashBoard!$D$9,C455="end"),"True Up To Savage Value","Expense")</f>
        <v>True Up To Savage Value</v>
      </c>
      <c r="H455" s="4"/>
      <c r="I455" s="4"/>
    </row>
    <row r="456" spans="1:9" x14ac:dyDescent="0.3">
      <c r="A456" s="18" t="str">
        <f t="shared" si="35"/>
        <v/>
      </c>
      <c r="B456" s="7" t="str">
        <f t="shared" si="33"/>
        <v/>
      </c>
      <c r="C456" s="7" t="str">
        <f>IF(C455=DashBoard!$D$14,"end",IF(C455="end","end",C455+1))</f>
        <v>end</v>
      </c>
      <c r="D456" s="8" t="str">
        <f t="shared" si="36"/>
        <v/>
      </c>
      <c r="E456" s="9" t="str">
        <f>IF(C456="end","",IF(DashBoard!$C$15="Straight Line",SLN(DashBoard!$D$8,DashBoard!$D$9,DashBoard!$D$14),IF(DashBoard!$C$15="Accelerated Double Declining",DDB(DashBoard!$D$8,DashBoard!$D$9,DashBoard!$D$14,C456),IF(DashBoard!$C$15="Sum of Years",SYD(DashBoard!$D$8,DashBoard!$D$9,DashBoard!$D$14,C456)))))</f>
        <v/>
      </c>
      <c r="F456" s="10" t="str">
        <f t="shared" si="34"/>
        <v/>
      </c>
      <c r="G456" s="11" t="str">
        <f>IF(OR(F456&lt;DashBoard!$D$9,C456="end"),"True Up To Savage Value","Expense")</f>
        <v>True Up To Savage Value</v>
      </c>
      <c r="H456" s="4"/>
      <c r="I456" s="4"/>
    </row>
    <row r="457" spans="1:9" x14ac:dyDescent="0.3">
      <c r="A457" s="18" t="str">
        <f t="shared" si="35"/>
        <v/>
      </c>
      <c r="B457" s="7" t="str">
        <f t="shared" si="33"/>
        <v/>
      </c>
      <c r="C457" s="7" t="str">
        <f>IF(C456=DashBoard!$D$14,"end",IF(C456="end","end",C456+1))</f>
        <v>end</v>
      </c>
      <c r="D457" s="8" t="str">
        <f t="shared" si="36"/>
        <v/>
      </c>
      <c r="E457" s="9" t="str">
        <f>IF(C457="end","",IF(DashBoard!$C$15="Straight Line",SLN(DashBoard!$D$8,DashBoard!$D$9,DashBoard!$D$14),IF(DashBoard!$C$15="Accelerated Double Declining",DDB(DashBoard!$D$8,DashBoard!$D$9,DashBoard!$D$14,C457),IF(DashBoard!$C$15="Sum of Years",SYD(DashBoard!$D$8,DashBoard!$D$9,DashBoard!$D$14,C457)))))</f>
        <v/>
      </c>
      <c r="F457" s="10" t="str">
        <f t="shared" si="34"/>
        <v/>
      </c>
      <c r="G457" s="11" t="str">
        <f>IF(OR(F457&lt;DashBoard!$D$9,C457="end"),"True Up To Savage Value","Expense")</f>
        <v>True Up To Savage Value</v>
      </c>
      <c r="H457" s="4"/>
      <c r="I457" s="4"/>
    </row>
    <row r="458" spans="1:9" x14ac:dyDescent="0.3">
      <c r="A458" s="18" t="str">
        <f t="shared" si="35"/>
        <v/>
      </c>
      <c r="B458" s="7" t="str">
        <f t="shared" si="33"/>
        <v/>
      </c>
      <c r="C458" s="7" t="str">
        <f>IF(C457=DashBoard!$D$14,"end",IF(C457="end","end",C457+1))</f>
        <v>end</v>
      </c>
      <c r="D458" s="8" t="str">
        <f t="shared" si="36"/>
        <v/>
      </c>
      <c r="E458" s="9" t="str">
        <f>IF(C458="end","",IF(DashBoard!$C$15="Straight Line",SLN(DashBoard!$D$8,DashBoard!$D$9,DashBoard!$D$14),IF(DashBoard!$C$15="Accelerated Double Declining",DDB(DashBoard!$D$8,DashBoard!$D$9,DashBoard!$D$14,C458),IF(DashBoard!$C$15="Sum of Years",SYD(DashBoard!$D$8,DashBoard!$D$9,DashBoard!$D$14,C458)))))</f>
        <v/>
      </c>
      <c r="F458" s="10" t="str">
        <f t="shared" si="34"/>
        <v/>
      </c>
      <c r="G458" s="11" t="str">
        <f>IF(OR(F458&lt;DashBoard!$D$9,C458="end"),"True Up To Savage Value","Expense")</f>
        <v>True Up To Savage Value</v>
      </c>
      <c r="H458" s="4"/>
      <c r="I458" s="4"/>
    </row>
    <row r="459" spans="1:9" x14ac:dyDescent="0.3">
      <c r="A459" s="18" t="str">
        <f t="shared" si="35"/>
        <v/>
      </c>
      <c r="B459" s="7" t="str">
        <f t="shared" si="33"/>
        <v/>
      </c>
      <c r="C459" s="7" t="str">
        <f>IF(C458=DashBoard!$D$14,"end",IF(C458="end","end",C458+1))</f>
        <v>end</v>
      </c>
      <c r="D459" s="8" t="str">
        <f t="shared" si="36"/>
        <v/>
      </c>
      <c r="E459" s="9" t="str">
        <f>IF(C459="end","",IF(DashBoard!$C$15="Straight Line",SLN(DashBoard!$D$8,DashBoard!$D$9,DashBoard!$D$14),IF(DashBoard!$C$15="Accelerated Double Declining",DDB(DashBoard!$D$8,DashBoard!$D$9,DashBoard!$D$14,C459),IF(DashBoard!$C$15="Sum of Years",SYD(DashBoard!$D$8,DashBoard!$D$9,DashBoard!$D$14,C459)))))</f>
        <v/>
      </c>
      <c r="F459" s="10" t="str">
        <f t="shared" si="34"/>
        <v/>
      </c>
      <c r="G459" s="11" t="str">
        <f>IF(OR(F459&lt;DashBoard!$D$9,C459="end"),"True Up To Savage Value","Expense")</f>
        <v>True Up To Savage Value</v>
      </c>
      <c r="H459" s="4"/>
      <c r="I459" s="4"/>
    </row>
    <row r="460" spans="1:9" x14ac:dyDescent="0.3">
      <c r="A460" s="18" t="str">
        <f t="shared" si="35"/>
        <v/>
      </c>
      <c r="B460" s="7" t="str">
        <f t="shared" si="33"/>
        <v/>
      </c>
      <c r="C460" s="7" t="str">
        <f>IF(C459=DashBoard!$D$14,"end",IF(C459="end","end",C459+1))</f>
        <v>end</v>
      </c>
      <c r="D460" s="8" t="str">
        <f t="shared" si="36"/>
        <v/>
      </c>
      <c r="E460" s="9" t="str">
        <f>IF(C460="end","",IF(DashBoard!$C$15="Straight Line",SLN(DashBoard!$D$8,DashBoard!$D$9,DashBoard!$D$14),IF(DashBoard!$C$15="Accelerated Double Declining",DDB(DashBoard!$D$8,DashBoard!$D$9,DashBoard!$D$14,C460),IF(DashBoard!$C$15="Sum of Years",SYD(DashBoard!$D$8,DashBoard!$D$9,DashBoard!$D$14,C460)))))</f>
        <v/>
      </c>
      <c r="F460" s="10" t="str">
        <f t="shared" si="34"/>
        <v/>
      </c>
      <c r="G460" s="11" t="str">
        <f>IF(OR(F460&lt;DashBoard!$D$9,C460="end"),"True Up To Savage Value","Expense")</f>
        <v>True Up To Savage Value</v>
      </c>
      <c r="H460" s="4"/>
      <c r="I460" s="4"/>
    </row>
    <row r="461" spans="1:9" x14ac:dyDescent="0.3">
      <c r="A461" s="18" t="str">
        <f t="shared" si="35"/>
        <v/>
      </c>
      <c r="B461" s="7" t="str">
        <f t="shared" si="33"/>
        <v/>
      </c>
      <c r="C461" s="7" t="str">
        <f>IF(C460=DashBoard!$D$14,"end",IF(C460="end","end",C460+1))</f>
        <v>end</v>
      </c>
      <c r="D461" s="8" t="str">
        <f t="shared" si="36"/>
        <v/>
      </c>
      <c r="E461" s="9" t="str">
        <f>IF(C461="end","",IF(DashBoard!$C$15="Straight Line",SLN(DashBoard!$D$8,DashBoard!$D$9,DashBoard!$D$14),IF(DashBoard!$C$15="Accelerated Double Declining",DDB(DashBoard!$D$8,DashBoard!$D$9,DashBoard!$D$14,C461),IF(DashBoard!$C$15="Sum of Years",SYD(DashBoard!$D$8,DashBoard!$D$9,DashBoard!$D$14,C461)))))</f>
        <v/>
      </c>
      <c r="F461" s="10" t="str">
        <f t="shared" si="34"/>
        <v/>
      </c>
      <c r="G461" s="11" t="str">
        <f>IF(OR(F461&lt;DashBoard!$D$9,C461="end"),"True Up To Savage Value","Expense")</f>
        <v>True Up To Savage Value</v>
      </c>
      <c r="H461" s="4"/>
      <c r="I461" s="4"/>
    </row>
    <row r="462" spans="1:9" x14ac:dyDescent="0.3">
      <c r="A462" s="18" t="str">
        <f t="shared" si="35"/>
        <v/>
      </c>
      <c r="B462" s="7" t="str">
        <f t="shared" si="33"/>
        <v/>
      </c>
      <c r="C462" s="7" t="str">
        <f>IF(C461=DashBoard!$D$14,"end",IF(C461="end","end",C461+1))</f>
        <v>end</v>
      </c>
      <c r="D462" s="8" t="str">
        <f t="shared" si="36"/>
        <v/>
      </c>
      <c r="E462" s="9" t="str">
        <f>IF(C462="end","",IF(DashBoard!$C$15="Straight Line",SLN(DashBoard!$D$8,DashBoard!$D$9,DashBoard!$D$14),IF(DashBoard!$C$15="Accelerated Double Declining",DDB(DashBoard!$D$8,DashBoard!$D$9,DashBoard!$D$14,C462),IF(DashBoard!$C$15="Sum of Years",SYD(DashBoard!$D$8,DashBoard!$D$9,DashBoard!$D$14,C462)))))</f>
        <v/>
      </c>
      <c r="F462" s="10" t="str">
        <f t="shared" si="34"/>
        <v/>
      </c>
      <c r="G462" s="11" t="str">
        <f>IF(OR(F462&lt;DashBoard!$D$9,C462="end"),"True Up To Savage Value","Expense")</f>
        <v>True Up To Savage Value</v>
      </c>
      <c r="H462" s="4"/>
      <c r="I462" s="4"/>
    </row>
    <row r="463" spans="1:9" x14ac:dyDescent="0.3">
      <c r="A463" s="18" t="str">
        <f t="shared" si="35"/>
        <v/>
      </c>
      <c r="B463" s="7" t="str">
        <f t="shared" si="33"/>
        <v/>
      </c>
      <c r="C463" s="7" t="str">
        <f>IF(C462=DashBoard!$D$14,"end",IF(C462="end","end",C462+1))</f>
        <v>end</v>
      </c>
      <c r="D463" s="8" t="str">
        <f t="shared" si="36"/>
        <v/>
      </c>
      <c r="E463" s="9" t="str">
        <f>IF(C463="end","",IF(DashBoard!$C$15="Straight Line",SLN(DashBoard!$D$8,DashBoard!$D$9,DashBoard!$D$14),IF(DashBoard!$C$15="Accelerated Double Declining",DDB(DashBoard!$D$8,DashBoard!$D$9,DashBoard!$D$14,C463),IF(DashBoard!$C$15="Sum of Years",SYD(DashBoard!$D$8,DashBoard!$D$9,DashBoard!$D$14,C463)))))</f>
        <v/>
      </c>
      <c r="F463" s="10" t="str">
        <f t="shared" si="34"/>
        <v/>
      </c>
      <c r="G463" s="11" t="str">
        <f>IF(OR(F463&lt;DashBoard!$D$9,C463="end"),"True Up To Savage Value","Expense")</f>
        <v>True Up To Savage Value</v>
      </c>
      <c r="H463" s="4"/>
      <c r="I463" s="4"/>
    </row>
    <row r="464" spans="1:9" x14ac:dyDescent="0.3">
      <c r="A464" s="18" t="str">
        <f t="shared" si="35"/>
        <v/>
      </c>
      <c r="B464" s="7" t="str">
        <f t="shared" si="33"/>
        <v/>
      </c>
      <c r="C464" s="7" t="str">
        <f>IF(C463=DashBoard!$D$14,"end",IF(C463="end","end",C463+1))</f>
        <v>end</v>
      </c>
      <c r="D464" s="8" t="str">
        <f t="shared" si="36"/>
        <v/>
      </c>
      <c r="E464" s="9" t="str">
        <f>IF(C464="end","",IF(DashBoard!$C$15="Straight Line",SLN(DashBoard!$D$8,DashBoard!$D$9,DashBoard!$D$14),IF(DashBoard!$C$15="Accelerated Double Declining",DDB(DashBoard!$D$8,DashBoard!$D$9,DashBoard!$D$14,C464),IF(DashBoard!$C$15="Sum of Years",SYD(DashBoard!$D$8,DashBoard!$D$9,DashBoard!$D$14,C464)))))</f>
        <v/>
      </c>
      <c r="F464" s="10" t="str">
        <f t="shared" si="34"/>
        <v/>
      </c>
      <c r="G464" s="11" t="str">
        <f>IF(OR(F464&lt;DashBoard!$D$9,C464="end"),"True Up To Savage Value","Expense")</f>
        <v>True Up To Savage Value</v>
      </c>
      <c r="H464" s="4"/>
      <c r="I464" s="4"/>
    </row>
    <row r="465" spans="1:9" x14ac:dyDescent="0.3">
      <c r="A465" s="18" t="str">
        <f t="shared" si="35"/>
        <v/>
      </c>
      <c r="B465" s="7" t="str">
        <f t="shared" si="33"/>
        <v/>
      </c>
      <c r="C465" s="7" t="str">
        <f>IF(C464=DashBoard!$D$14,"end",IF(C464="end","end",C464+1))</f>
        <v>end</v>
      </c>
      <c r="D465" s="8" t="str">
        <f t="shared" si="36"/>
        <v/>
      </c>
      <c r="E465" s="9" t="str">
        <f>IF(C465="end","",IF(DashBoard!$C$15="Straight Line",SLN(DashBoard!$D$8,DashBoard!$D$9,DashBoard!$D$14),IF(DashBoard!$C$15="Accelerated Double Declining",DDB(DashBoard!$D$8,DashBoard!$D$9,DashBoard!$D$14,C465),IF(DashBoard!$C$15="Sum of Years",SYD(DashBoard!$D$8,DashBoard!$D$9,DashBoard!$D$14,C465)))))</f>
        <v/>
      </c>
      <c r="F465" s="10" t="str">
        <f t="shared" si="34"/>
        <v/>
      </c>
      <c r="G465" s="11" t="str">
        <f>IF(OR(F465&lt;DashBoard!$D$9,C465="end"),"True Up To Savage Value","Expense")</f>
        <v>True Up To Savage Value</v>
      </c>
      <c r="H465" s="4"/>
      <c r="I465" s="4"/>
    </row>
    <row r="466" spans="1:9" x14ac:dyDescent="0.3">
      <c r="A466" s="18" t="str">
        <f t="shared" si="35"/>
        <v/>
      </c>
      <c r="B466" s="7" t="str">
        <f t="shared" si="33"/>
        <v/>
      </c>
      <c r="C466" s="7" t="str">
        <f>IF(C465=DashBoard!$D$14,"end",IF(C465="end","end",C465+1))</f>
        <v>end</v>
      </c>
      <c r="D466" s="8" t="str">
        <f t="shared" si="36"/>
        <v/>
      </c>
      <c r="E466" s="9" t="str">
        <f>IF(C466="end","",IF(DashBoard!$C$15="Straight Line",SLN(DashBoard!$D$8,DashBoard!$D$9,DashBoard!$D$14),IF(DashBoard!$C$15="Accelerated Double Declining",DDB(DashBoard!$D$8,DashBoard!$D$9,DashBoard!$D$14,C466),IF(DashBoard!$C$15="Sum of Years",SYD(DashBoard!$D$8,DashBoard!$D$9,DashBoard!$D$14,C466)))))</f>
        <v/>
      </c>
      <c r="F466" s="10" t="str">
        <f t="shared" si="34"/>
        <v/>
      </c>
      <c r="G466" s="11" t="str">
        <f>IF(OR(F466&lt;DashBoard!$D$9,C466="end"),"True Up To Savage Value","Expense")</f>
        <v>True Up To Savage Value</v>
      </c>
      <c r="H466" s="4"/>
      <c r="I466" s="4"/>
    </row>
    <row r="467" spans="1:9" x14ac:dyDescent="0.3">
      <c r="A467" s="18" t="str">
        <f t="shared" si="35"/>
        <v/>
      </c>
      <c r="B467" s="7" t="str">
        <f t="shared" si="33"/>
        <v/>
      </c>
      <c r="C467" s="7" t="str">
        <f>IF(C466=DashBoard!$D$14,"end",IF(C466="end","end",C466+1))</f>
        <v>end</v>
      </c>
      <c r="D467" s="8" t="str">
        <f t="shared" si="36"/>
        <v/>
      </c>
      <c r="E467" s="9" t="str">
        <f>IF(C467="end","",IF(DashBoard!$C$15="Straight Line",SLN(DashBoard!$D$8,DashBoard!$D$9,DashBoard!$D$14),IF(DashBoard!$C$15="Accelerated Double Declining",DDB(DashBoard!$D$8,DashBoard!$D$9,DashBoard!$D$14,C467),IF(DashBoard!$C$15="Sum of Years",SYD(DashBoard!$D$8,DashBoard!$D$9,DashBoard!$D$14,C467)))))</f>
        <v/>
      </c>
      <c r="F467" s="10" t="str">
        <f t="shared" si="34"/>
        <v/>
      </c>
      <c r="G467" s="11" t="str">
        <f>IF(OR(F467&lt;DashBoard!$D$9,C467="end"),"True Up To Savage Value","Expense")</f>
        <v>True Up To Savage Value</v>
      </c>
      <c r="H467" s="4"/>
      <c r="I467" s="4"/>
    </row>
    <row r="468" spans="1:9" x14ac:dyDescent="0.3">
      <c r="A468" s="18" t="str">
        <f t="shared" si="35"/>
        <v/>
      </c>
      <c r="B468" s="7" t="str">
        <f t="shared" si="33"/>
        <v/>
      </c>
      <c r="C468" s="7" t="str">
        <f>IF(C467=DashBoard!$D$14,"end",IF(C467="end","end",C467+1))</f>
        <v>end</v>
      </c>
      <c r="D468" s="8" t="str">
        <f t="shared" si="36"/>
        <v/>
      </c>
      <c r="E468" s="9" t="str">
        <f>IF(C468="end","",IF(DashBoard!$C$15="Straight Line",SLN(DashBoard!$D$8,DashBoard!$D$9,DashBoard!$D$14),IF(DashBoard!$C$15="Accelerated Double Declining",DDB(DashBoard!$D$8,DashBoard!$D$9,DashBoard!$D$14,C468),IF(DashBoard!$C$15="Sum of Years",SYD(DashBoard!$D$8,DashBoard!$D$9,DashBoard!$D$14,C468)))))</f>
        <v/>
      </c>
      <c r="F468" s="10" t="str">
        <f t="shared" si="34"/>
        <v/>
      </c>
      <c r="G468" s="11" t="str">
        <f>IF(OR(F468&lt;DashBoard!$D$9,C468="end"),"True Up To Savage Value","Expense")</f>
        <v>True Up To Savage Value</v>
      </c>
      <c r="H468" s="4"/>
      <c r="I468" s="4"/>
    </row>
    <row r="469" spans="1:9" x14ac:dyDescent="0.3">
      <c r="A469" s="18" t="str">
        <f t="shared" si="35"/>
        <v/>
      </c>
      <c r="B469" s="7" t="str">
        <f t="shared" si="33"/>
        <v/>
      </c>
      <c r="C469" s="7" t="str">
        <f>IF(C468=DashBoard!$D$14,"end",IF(C468="end","end",C468+1))</f>
        <v>end</v>
      </c>
      <c r="D469" s="8" t="str">
        <f t="shared" si="36"/>
        <v/>
      </c>
      <c r="E469" s="9" t="str">
        <f>IF(C469="end","",IF(DashBoard!$C$15="Straight Line",SLN(DashBoard!$D$8,DashBoard!$D$9,DashBoard!$D$14),IF(DashBoard!$C$15="Accelerated Double Declining",DDB(DashBoard!$D$8,DashBoard!$D$9,DashBoard!$D$14,C469),IF(DashBoard!$C$15="Sum of Years",SYD(DashBoard!$D$8,DashBoard!$D$9,DashBoard!$D$14,C469)))))</f>
        <v/>
      </c>
      <c r="F469" s="10" t="str">
        <f t="shared" si="34"/>
        <v/>
      </c>
      <c r="G469" s="11" t="str">
        <f>IF(OR(F469&lt;DashBoard!$D$9,C469="end"),"True Up To Savage Value","Expense")</f>
        <v>True Up To Savage Value</v>
      </c>
      <c r="H469" s="4"/>
      <c r="I469" s="4"/>
    </row>
    <row r="470" spans="1:9" x14ac:dyDescent="0.3">
      <c r="A470" s="18" t="str">
        <f t="shared" si="35"/>
        <v/>
      </c>
      <c r="B470" s="7" t="str">
        <f t="shared" si="33"/>
        <v/>
      </c>
      <c r="C470" s="7" t="str">
        <f>IF(C469=DashBoard!$D$14,"end",IF(C469="end","end",C469+1))</f>
        <v>end</v>
      </c>
      <c r="D470" s="8" t="str">
        <f t="shared" si="36"/>
        <v/>
      </c>
      <c r="E470" s="9" t="str">
        <f>IF(C470="end","",IF(DashBoard!$C$15="Straight Line",SLN(DashBoard!$D$8,DashBoard!$D$9,DashBoard!$D$14),IF(DashBoard!$C$15="Accelerated Double Declining",DDB(DashBoard!$D$8,DashBoard!$D$9,DashBoard!$D$14,C470),IF(DashBoard!$C$15="Sum of Years",SYD(DashBoard!$D$8,DashBoard!$D$9,DashBoard!$D$14,C470)))))</f>
        <v/>
      </c>
      <c r="F470" s="10" t="str">
        <f t="shared" si="34"/>
        <v/>
      </c>
      <c r="G470" s="11" t="str">
        <f>IF(OR(F470&lt;DashBoard!$D$9,C470="end"),"True Up To Savage Value","Expense")</f>
        <v>True Up To Savage Value</v>
      </c>
      <c r="H470" s="4"/>
      <c r="I470" s="4"/>
    </row>
    <row r="471" spans="1:9" x14ac:dyDescent="0.3">
      <c r="A471" s="18" t="str">
        <f t="shared" si="35"/>
        <v/>
      </c>
      <c r="B471" s="7" t="str">
        <f t="shared" si="33"/>
        <v/>
      </c>
      <c r="C471" s="7" t="str">
        <f>IF(C470=DashBoard!$D$14,"end",IF(C470="end","end",C470+1))</f>
        <v>end</v>
      </c>
      <c r="D471" s="8" t="str">
        <f t="shared" si="36"/>
        <v/>
      </c>
      <c r="E471" s="9" t="str">
        <f>IF(C471="end","",IF(DashBoard!$C$15="Straight Line",SLN(DashBoard!$D$8,DashBoard!$D$9,DashBoard!$D$14),IF(DashBoard!$C$15="Accelerated Double Declining",DDB(DashBoard!$D$8,DashBoard!$D$9,DashBoard!$D$14,C471),IF(DashBoard!$C$15="Sum of Years",SYD(DashBoard!$D$8,DashBoard!$D$9,DashBoard!$D$14,C471)))))</f>
        <v/>
      </c>
      <c r="F471" s="10" t="str">
        <f t="shared" si="34"/>
        <v/>
      </c>
      <c r="G471" s="11" t="str">
        <f>IF(OR(F471&lt;DashBoard!$D$9,C471="end"),"True Up To Savage Value","Expense")</f>
        <v>True Up To Savage Value</v>
      </c>
      <c r="H471" s="4"/>
      <c r="I471" s="4"/>
    </row>
    <row r="472" spans="1:9" x14ac:dyDescent="0.3">
      <c r="A472" s="18" t="str">
        <f t="shared" si="35"/>
        <v/>
      </c>
      <c r="B472" s="7" t="str">
        <f t="shared" si="33"/>
        <v/>
      </c>
      <c r="C472" s="7" t="str">
        <f>IF(C471=DashBoard!$D$14,"end",IF(C471="end","end",C471+1))</f>
        <v>end</v>
      </c>
      <c r="D472" s="8" t="str">
        <f t="shared" si="36"/>
        <v/>
      </c>
      <c r="E472" s="9" t="str">
        <f>IF(C472="end","",IF(DashBoard!$C$15="Straight Line",SLN(DashBoard!$D$8,DashBoard!$D$9,DashBoard!$D$14),IF(DashBoard!$C$15="Accelerated Double Declining",DDB(DashBoard!$D$8,DashBoard!$D$9,DashBoard!$D$14,C472),IF(DashBoard!$C$15="Sum of Years",SYD(DashBoard!$D$8,DashBoard!$D$9,DashBoard!$D$14,C472)))))</f>
        <v/>
      </c>
      <c r="F472" s="10" t="str">
        <f t="shared" si="34"/>
        <v/>
      </c>
      <c r="G472" s="11" t="str">
        <f>IF(OR(F472&lt;DashBoard!$D$9,C472="end"),"True Up To Savage Value","Expense")</f>
        <v>True Up To Savage Value</v>
      </c>
      <c r="H472" s="4"/>
      <c r="I472" s="4"/>
    </row>
    <row r="473" spans="1:9" x14ac:dyDescent="0.3">
      <c r="A473" s="18" t="str">
        <f t="shared" si="35"/>
        <v/>
      </c>
      <c r="B473" s="7" t="str">
        <f t="shared" si="33"/>
        <v/>
      </c>
      <c r="C473" s="7" t="str">
        <f>IF(C472=DashBoard!$D$14,"end",IF(C472="end","end",C472+1))</f>
        <v>end</v>
      </c>
      <c r="D473" s="8" t="str">
        <f t="shared" si="36"/>
        <v/>
      </c>
      <c r="E473" s="9" t="str">
        <f>IF(C473="end","",IF(DashBoard!$C$15="Straight Line",SLN(DashBoard!$D$8,DashBoard!$D$9,DashBoard!$D$14),IF(DashBoard!$C$15="Accelerated Double Declining",DDB(DashBoard!$D$8,DashBoard!$D$9,DashBoard!$D$14,C473),IF(DashBoard!$C$15="Sum of Years",SYD(DashBoard!$D$8,DashBoard!$D$9,DashBoard!$D$14,C473)))))</f>
        <v/>
      </c>
      <c r="F473" s="10" t="str">
        <f t="shared" si="34"/>
        <v/>
      </c>
      <c r="G473" s="11" t="str">
        <f>IF(OR(F473&lt;DashBoard!$D$9,C473="end"),"True Up To Savage Value","Expense")</f>
        <v>True Up To Savage Value</v>
      </c>
      <c r="H473" s="4"/>
      <c r="I473" s="4"/>
    </row>
    <row r="474" spans="1:9" x14ac:dyDescent="0.3">
      <c r="A474" s="18" t="str">
        <f t="shared" si="35"/>
        <v/>
      </c>
      <c r="B474" s="7" t="str">
        <f t="shared" si="33"/>
        <v/>
      </c>
      <c r="C474" s="7" t="str">
        <f>IF(C473=DashBoard!$D$14,"end",IF(C473="end","end",C473+1))</f>
        <v>end</v>
      </c>
      <c r="D474" s="8" t="str">
        <f t="shared" si="36"/>
        <v/>
      </c>
      <c r="E474" s="9" t="str">
        <f>IF(C474="end","",IF(DashBoard!$C$15="Straight Line",SLN(DashBoard!$D$8,DashBoard!$D$9,DashBoard!$D$14),IF(DashBoard!$C$15="Accelerated Double Declining",DDB(DashBoard!$D$8,DashBoard!$D$9,DashBoard!$D$14,C474),IF(DashBoard!$C$15="Sum of Years",SYD(DashBoard!$D$8,DashBoard!$D$9,DashBoard!$D$14,C474)))))</f>
        <v/>
      </c>
      <c r="F474" s="10" t="str">
        <f t="shared" si="34"/>
        <v/>
      </c>
      <c r="G474" s="11" t="str">
        <f>IF(OR(F474&lt;DashBoard!$D$9,C474="end"),"True Up To Savage Value","Expense")</f>
        <v>True Up To Savage Value</v>
      </c>
      <c r="H474" s="4"/>
      <c r="I474" s="4"/>
    </row>
    <row r="475" spans="1:9" x14ac:dyDescent="0.3">
      <c r="A475" s="18" t="str">
        <f t="shared" si="35"/>
        <v/>
      </c>
      <c r="B475" s="7" t="str">
        <f t="shared" si="33"/>
        <v/>
      </c>
      <c r="C475" s="7" t="str">
        <f>IF(C474=DashBoard!$D$14,"end",IF(C474="end","end",C474+1))</f>
        <v>end</v>
      </c>
      <c r="D475" s="8" t="str">
        <f t="shared" si="36"/>
        <v/>
      </c>
      <c r="E475" s="9" t="str">
        <f>IF(C475="end","",IF(DashBoard!$C$15="Straight Line",SLN(DashBoard!$D$8,DashBoard!$D$9,DashBoard!$D$14),IF(DashBoard!$C$15="Accelerated Double Declining",DDB(DashBoard!$D$8,DashBoard!$D$9,DashBoard!$D$14,C475),IF(DashBoard!$C$15="Sum of Years",SYD(DashBoard!$D$8,DashBoard!$D$9,DashBoard!$D$14,C475)))))</f>
        <v/>
      </c>
      <c r="F475" s="10" t="str">
        <f t="shared" si="34"/>
        <v/>
      </c>
      <c r="G475" s="11" t="str">
        <f>IF(OR(F475&lt;DashBoard!$D$9,C475="end"),"True Up To Savage Value","Expense")</f>
        <v>True Up To Savage Value</v>
      </c>
      <c r="H475" s="4"/>
      <c r="I475" s="4"/>
    </row>
    <row r="476" spans="1:9" x14ac:dyDescent="0.3">
      <c r="A476" s="18" t="str">
        <f t="shared" si="35"/>
        <v/>
      </c>
      <c r="B476" s="7" t="str">
        <f t="shared" si="33"/>
        <v/>
      </c>
      <c r="C476" s="7" t="str">
        <f>IF(C475=DashBoard!$D$14,"end",IF(C475="end","end",C475+1))</f>
        <v>end</v>
      </c>
      <c r="D476" s="8" t="str">
        <f t="shared" si="36"/>
        <v/>
      </c>
      <c r="E476" s="9" t="str">
        <f>IF(C476="end","",IF(DashBoard!$C$15="Straight Line",SLN(DashBoard!$D$8,DashBoard!$D$9,DashBoard!$D$14),IF(DashBoard!$C$15="Accelerated Double Declining",DDB(DashBoard!$D$8,DashBoard!$D$9,DashBoard!$D$14,C476),IF(DashBoard!$C$15="Sum of Years",SYD(DashBoard!$D$8,DashBoard!$D$9,DashBoard!$D$14,C476)))))</f>
        <v/>
      </c>
      <c r="F476" s="10" t="str">
        <f t="shared" si="34"/>
        <v/>
      </c>
      <c r="G476" s="11" t="str">
        <f>IF(OR(F476&lt;DashBoard!$D$9,C476="end"),"True Up To Savage Value","Expense")</f>
        <v>True Up To Savage Value</v>
      </c>
      <c r="H476" s="4"/>
      <c r="I476" s="4"/>
    </row>
    <row r="477" spans="1:9" x14ac:dyDescent="0.3">
      <c r="A477" s="18" t="str">
        <f t="shared" si="35"/>
        <v/>
      </c>
      <c r="B477" s="7" t="str">
        <f t="shared" si="33"/>
        <v/>
      </c>
      <c r="C477" s="7" t="str">
        <f>IF(C476=DashBoard!$D$14,"end",IF(C476="end","end",C476+1))</f>
        <v>end</v>
      </c>
      <c r="D477" s="8" t="str">
        <f t="shared" si="36"/>
        <v/>
      </c>
      <c r="E477" s="9" t="str">
        <f>IF(C477="end","",IF(DashBoard!$C$15="Straight Line",SLN(DashBoard!$D$8,DashBoard!$D$9,DashBoard!$D$14),IF(DashBoard!$C$15="Accelerated Double Declining",DDB(DashBoard!$D$8,DashBoard!$D$9,DashBoard!$D$14,C477),IF(DashBoard!$C$15="Sum of Years",SYD(DashBoard!$D$8,DashBoard!$D$9,DashBoard!$D$14,C477)))))</f>
        <v/>
      </c>
      <c r="F477" s="10" t="str">
        <f t="shared" si="34"/>
        <v/>
      </c>
      <c r="G477" s="11" t="str">
        <f>IF(OR(F477&lt;DashBoard!$D$9,C477="end"),"True Up To Savage Value","Expense")</f>
        <v>True Up To Savage Value</v>
      </c>
      <c r="H477" s="4"/>
      <c r="I477" s="4"/>
    </row>
    <row r="478" spans="1:9" x14ac:dyDescent="0.3">
      <c r="A478" s="18" t="str">
        <f t="shared" si="35"/>
        <v/>
      </c>
      <c r="B478" s="7" t="str">
        <f t="shared" si="33"/>
        <v/>
      </c>
      <c r="C478" s="7" t="str">
        <f>IF(C477=DashBoard!$D$14,"end",IF(C477="end","end",C477+1))</f>
        <v>end</v>
      </c>
      <c r="D478" s="8" t="str">
        <f t="shared" si="36"/>
        <v/>
      </c>
      <c r="E478" s="9" t="str">
        <f>IF(C478="end","",IF(DashBoard!$C$15="Straight Line",SLN(DashBoard!$D$8,DashBoard!$D$9,DashBoard!$D$14),IF(DashBoard!$C$15="Accelerated Double Declining",DDB(DashBoard!$D$8,DashBoard!$D$9,DashBoard!$D$14,C478),IF(DashBoard!$C$15="Sum of Years",SYD(DashBoard!$D$8,DashBoard!$D$9,DashBoard!$D$14,C478)))))</f>
        <v/>
      </c>
      <c r="F478" s="10" t="str">
        <f t="shared" si="34"/>
        <v/>
      </c>
      <c r="G478" s="11" t="str">
        <f>IF(OR(F478&lt;DashBoard!$D$9,C478="end"),"True Up To Savage Value","Expense")</f>
        <v>True Up To Savage Value</v>
      </c>
      <c r="H478" s="4"/>
      <c r="I478" s="4"/>
    </row>
    <row r="479" spans="1:9" x14ac:dyDescent="0.3">
      <c r="A479" s="18" t="str">
        <f t="shared" si="35"/>
        <v/>
      </c>
      <c r="B479" s="7" t="str">
        <f t="shared" si="33"/>
        <v/>
      </c>
      <c r="C479" s="7" t="str">
        <f>IF(C478=DashBoard!$D$14,"end",IF(C478="end","end",C478+1))</f>
        <v>end</v>
      </c>
      <c r="D479" s="8" t="str">
        <f t="shared" si="36"/>
        <v/>
      </c>
      <c r="E479" s="9" t="str">
        <f>IF(C479="end","",IF(DashBoard!$C$15="Straight Line",SLN(DashBoard!$D$8,DashBoard!$D$9,DashBoard!$D$14),IF(DashBoard!$C$15="Accelerated Double Declining",DDB(DashBoard!$D$8,DashBoard!$D$9,DashBoard!$D$14,C479),IF(DashBoard!$C$15="Sum of Years",SYD(DashBoard!$D$8,DashBoard!$D$9,DashBoard!$D$14,C479)))))</f>
        <v/>
      </c>
      <c r="F479" s="10" t="str">
        <f t="shared" si="34"/>
        <v/>
      </c>
      <c r="G479" s="11" t="str">
        <f>IF(OR(F479&lt;DashBoard!$D$9,C479="end"),"True Up To Savage Value","Expense")</f>
        <v>True Up To Savage Value</v>
      </c>
      <c r="H479" s="4"/>
      <c r="I479" s="4"/>
    </row>
    <row r="480" spans="1:9" x14ac:dyDescent="0.3">
      <c r="A480" s="18" t="str">
        <f t="shared" si="35"/>
        <v/>
      </c>
      <c r="B480" s="7" t="str">
        <f t="shared" si="33"/>
        <v/>
      </c>
      <c r="C480" s="7" t="str">
        <f>IF(C479=DashBoard!$D$14,"end",IF(C479="end","end",C479+1))</f>
        <v>end</v>
      </c>
      <c r="D480" s="8" t="str">
        <f t="shared" si="36"/>
        <v/>
      </c>
      <c r="E480" s="9" t="str">
        <f>IF(C480="end","",IF(DashBoard!$C$15="Straight Line",SLN(DashBoard!$D$8,DashBoard!$D$9,DashBoard!$D$14),IF(DashBoard!$C$15="Accelerated Double Declining",DDB(DashBoard!$D$8,DashBoard!$D$9,DashBoard!$D$14,C480),IF(DashBoard!$C$15="Sum of Years",SYD(DashBoard!$D$8,DashBoard!$D$9,DashBoard!$D$14,C480)))))</f>
        <v/>
      </c>
      <c r="F480" s="10" t="str">
        <f t="shared" si="34"/>
        <v/>
      </c>
      <c r="G480" s="11" t="str">
        <f>IF(OR(F480&lt;DashBoard!$D$9,C480="end"),"True Up To Savage Value","Expense")</f>
        <v>True Up To Savage Value</v>
      </c>
      <c r="H480" s="4"/>
      <c r="I480" s="4"/>
    </row>
    <row r="481" spans="1:9" x14ac:dyDescent="0.3">
      <c r="A481" s="18" t="str">
        <f t="shared" si="35"/>
        <v/>
      </c>
      <c r="B481" s="7" t="str">
        <f t="shared" si="33"/>
        <v/>
      </c>
      <c r="C481" s="7" t="str">
        <f>IF(C480=DashBoard!$D$14,"end",IF(C480="end","end",C480+1))</f>
        <v>end</v>
      </c>
      <c r="D481" s="8" t="str">
        <f t="shared" si="36"/>
        <v/>
      </c>
      <c r="E481" s="9" t="str">
        <f>IF(C481="end","",IF(DashBoard!$C$15="Straight Line",SLN(DashBoard!$D$8,DashBoard!$D$9,DashBoard!$D$14),IF(DashBoard!$C$15="Accelerated Double Declining",DDB(DashBoard!$D$8,DashBoard!$D$9,DashBoard!$D$14,C481),IF(DashBoard!$C$15="Sum of Years",SYD(DashBoard!$D$8,DashBoard!$D$9,DashBoard!$D$14,C481)))))</f>
        <v/>
      </c>
      <c r="F481" s="10" t="str">
        <f t="shared" si="34"/>
        <v/>
      </c>
      <c r="G481" s="11" t="str">
        <f>IF(OR(F481&lt;DashBoard!$D$9,C481="end"),"True Up To Savage Value","Expense")</f>
        <v>True Up To Savage Value</v>
      </c>
      <c r="H481" s="4"/>
      <c r="I481" s="4"/>
    </row>
    <row r="482" spans="1:9" x14ac:dyDescent="0.3">
      <c r="A482" s="18" t="str">
        <f t="shared" si="35"/>
        <v/>
      </c>
      <c r="B482" s="7" t="str">
        <f t="shared" si="33"/>
        <v/>
      </c>
      <c r="C482" s="7" t="str">
        <f>IF(C481=DashBoard!$D$14,"end",IF(C481="end","end",C481+1))</f>
        <v>end</v>
      </c>
      <c r="D482" s="8" t="str">
        <f t="shared" si="36"/>
        <v/>
      </c>
      <c r="E482" s="9" t="str">
        <f>IF(C482="end","",IF(DashBoard!$C$15="Straight Line",SLN(DashBoard!$D$8,DashBoard!$D$9,DashBoard!$D$14),IF(DashBoard!$C$15="Accelerated Double Declining",DDB(DashBoard!$D$8,DashBoard!$D$9,DashBoard!$D$14,C482),IF(DashBoard!$C$15="Sum of Years",SYD(DashBoard!$D$8,DashBoard!$D$9,DashBoard!$D$14,C482)))))</f>
        <v/>
      </c>
      <c r="F482" s="10" t="str">
        <f t="shared" si="34"/>
        <v/>
      </c>
      <c r="G482" s="11" t="str">
        <f>IF(OR(F482&lt;DashBoard!$D$9,C482="end"),"True Up To Savage Value","Expense")</f>
        <v>True Up To Savage Value</v>
      </c>
      <c r="H482" s="4"/>
      <c r="I482" s="4"/>
    </row>
    <row r="483" spans="1:9" x14ac:dyDescent="0.3">
      <c r="A483" s="18" t="str">
        <f t="shared" si="35"/>
        <v/>
      </c>
      <c r="B483" s="7" t="str">
        <f t="shared" si="33"/>
        <v/>
      </c>
      <c r="C483" s="7" t="str">
        <f>IF(C482=DashBoard!$D$14,"end",IF(C482="end","end",C482+1))</f>
        <v>end</v>
      </c>
      <c r="D483" s="8" t="str">
        <f t="shared" si="36"/>
        <v/>
      </c>
      <c r="E483" s="9" t="str">
        <f>IF(C483="end","",IF(DashBoard!$C$15="Straight Line",SLN(DashBoard!$D$8,DashBoard!$D$9,DashBoard!$D$14),IF(DashBoard!$C$15="Accelerated Double Declining",DDB(DashBoard!$D$8,DashBoard!$D$9,DashBoard!$D$14,C483),IF(DashBoard!$C$15="Sum of Years",SYD(DashBoard!$D$8,DashBoard!$D$9,DashBoard!$D$14,C483)))))</f>
        <v/>
      </c>
      <c r="F483" s="10" t="str">
        <f t="shared" si="34"/>
        <v/>
      </c>
      <c r="G483" s="11" t="str">
        <f>IF(OR(F483&lt;DashBoard!$D$9,C483="end"),"True Up To Savage Value","Expense")</f>
        <v>True Up To Savage Value</v>
      </c>
      <c r="H483" s="4"/>
      <c r="I483" s="4"/>
    </row>
    <row r="484" spans="1:9" x14ac:dyDescent="0.3">
      <c r="A484" s="18" t="str">
        <f t="shared" si="35"/>
        <v/>
      </c>
      <c r="B484" s="7" t="str">
        <f t="shared" si="33"/>
        <v/>
      </c>
      <c r="C484" s="7" t="str">
        <f>IF(C483=DashBoard!$D$14,"end",IF(C483="end","end",C483+1))</f>
        <v>end</v>
      </c>
      <c r="D484" s="8" t="str">
        <f t="shared" si="36"/>
        <v/>
      </c>
      <c r="E484" s="9" t="str">
        <f>IF(C484="end","",IF(DashBoard!$C$15="Straight Line",SLN(DashBoard!$D$8,DashBoard!$D$9,DashBoard!$D$14),IF(DashBoard!$C$15="Accelerated Double Declining",DDB(DashBoard!$D$8,DashBoard!$D$9,DashBoard!$D$14,C484),IF(DashBoard!$C$15="Sum of Years",SYD(DashBoard!$D$8,DashBoard!$D$9,DashBoard!$D$14,C484)))))</f>
        <v/>
      </c>
      <c r="F484" s="10" t="str">
        <f t="shared" si="34"/>
        <v/>
      </c>
      <c r="G484" s="11" t="str">
        <f>IF(OR(F484&lt;DashBoard!$D$9,C484="end"),"True Up To Savage Value","Expense")</f>
        <v>True Up To Savage Value</v>
      </c>
      <c r="H484" s="4"/>
      <c r="I484" s="4"/>
    </row>
    <row r="485" spans="1:9" x14ac:dyDescent="0.3">
      <c r="A485" s="18" t="str">
        <f t="shared" si="35"/>
        <v/>
      </c>
      <c r="B485" s="7" t="str">
        <f t="shared" si="33"/>
        <v/>
      </c>
      <c r="C485" s="7" t="str">
        <f>IF(C484=DashBoard!$D$14,"end",IF(C484="end","end",C484+1))</f>
        <v>end</v>
      </c>
      <c r="D485" s="8" t="str">
        <f t="shared" si="36"/>
        <v/>
      </c>
      <c r="E485" s="9" t="str">
        <f>IF(C485="end","",IF(DashBoard!$C$15="Straight Line",SLN(DashBoard!$D$8,DashBoard!$D$9,DashBoard!$D$14),IF(DashBoard!$C$15="Accelerated Double Declining",DDB(DashBoard!$D$8,DashBoard!$D$9,DashBoard!$D$14,C485),IF(DashBoard!$C$15="Sum of Years",SYD(DashBoard!$D$8,DashBoard!$D$9,DashBoard!$D$14,C485)))))</f>
        <v/>
      </c>
      <c r="F485" s="10" t="str">
        <f t="shared" si="34"/>
        <v/>
      </c>
      <c r="G485" s="11" t="str">
        <f>IF(OR(F485&lt;DashBoard!$D$9,C485="end"),"True Up To Savage Value","Expense")</f>
        <v>True Up To Savage Value</v>
      </c>
      <c r="H485" s="4"/>
      <c r="I485" s="4"/>
    </row>
    <row r="486" spans="1:9" x14ac:dyDescent="0.3">
      <c r="A486" s="18" t="str">
        <f t="shared" si="35"/>
        <v/>
      </c>
      <c r="B486" s="7" t="str">
        <f t="shared" si="33"/>
        <v/>
      </c>
      <c r="C486" s="7" t="str">
        <f>IF(C485=DashBoard!$D$14,"end",IF(C485="end","end",C485+1))</f>
        <v>end</v>
      </c>
      <c r="D486" s="8" t="str">
        <f t="shared" si="36"/>
        <v/>
      </c>
      <c r="E486" s="9" t="str">
        <f>IF(C486="end","",IF(DashBoard!$C$15="Straight Line",SLN(DashBoard!$D$8,DashBoard!$D$9,DashBoard!$D$14),IF(DashBoard!$C$15="Accelerated Double Declining",DDB(DashBoard!$D$8,DashBoard!$D$9,DashBoard!$D$14,C486),IF(DashBoard!$C$15="Sum of Years",SYD(DashBoard!$D$8,DashBoard!$D$9,DashBoard!$D$14,C486)))))</f>
        <v/>
      </c>
      <c r="F486" s="10" t="str">
        <f t="shared" si="34"/>
        <v/>
      </c>
      <c r="G486" s="11" t="str">
        <f>IF(OR(F486&lt;DashBoard!$D$9,C486="end"),"True Up To Savage Value","Expense")</f>
        <v>True Up To Savage Value</v>
      </c>
      <c r="H486" s="4"/>
      <c r="I486" s="4"/>
    </row>
    <row r="487" spans="1:9" x14ac:dyDescent="0.3">
      <c r="A487" s="18" t="str">
        <f t="shared" si="35"/>
        <v/>
      </c>
      <c r="B487" s="7" t="str">
        <f t="shared" si="33"/>
        <v/>
      </c>
      <c r="C487" s="7" t="str">
        <f>IF(C486=DashBoard!$D$14,"end",IF(C486="end","end",C486+1))</f>
        <v>end</v>
      </c>
      <c r="D487" s="8" t="str">
        <f t="shared" si="36"/>
        <v/>
      </c>
      <c r="E487" s="9" t="str">
        <f>IF(C487="end","",IF(DashBoard!$C$15="Straight Line",SLN(DashBoard!$D$8,DashBoard!$D$9,DashBoard!$D$14),IF(DashBoard!$C$15="Accelerated Double Declining",DDB(DashBoard!$D$8,DashBoard!$D$9,DashBoard!$D$14,C487),IF(DashBoard!$C$15="Sum of Years",SYD(DashBoard!$D$8,DashBoard!$D$9,DashBoard!$D$14,C487)))))</f>
        <v/>
      </c>
      <c r="F487" s="10" t="str">
        <f t="shared" si="34"/>
        <v/>
      </c>
      <c r="G487" s="11" t="str">
        <f>IF(OR(F487&lt;DashBoard!$D$9,C487="end"),"True Up To Savage Value","Expense")</f>
        <v>True Up To Savage Value</v>
      </c>
      <c r="H487" s="4"/>
      <c r="I487" s="4"/>
    </row>
    <row r="488" spans="1:9" x14ac:dyDescent="0.3">
      <c r="A488" s="18" t="str">
        <f t="shared" si="35"/>
        <v/>
      </c>
      <c r="B488" s="7" t="str">
        <f t="shared" si="33"/>
        <v/>
      </c>
      <c r="C488" s="7" t="str">
        <f>IF(C487=DashBoard!$D$14,"end",IF(C487="end","end",C487+1))</f>
        <v>end</v>
      </c>
      <c r="D488" s="8" t="str">
        <f t="shared" si="36"/>
        <v/>
      </c>
      <c r="E488" s="9" t="str">
        <f>IF(C488="end","",IF(DashBoard!$C$15="Straight Line",SLN(DashBoard!$D$8,DashBoard!$D$9,DashBoard!$D$14),IF(DashBoard!$C$15="Accelerated Double Declining",DDB(DashBoard!$D$8,DashBoard!$D$9,DashBoard!$D$14,C488),IF(DashBoard!$C$15="Sum of Years",SYD(DashBoard!$D$8,DashBoard!$D$9,DashBoard!$D$14,C488)))))</f>
        <v/>
      </c>
      <c r="F488" s="10" t="str">
        <f t="shared" si="34"/>
        <v/>
      </c>
      <c r="G488" s="11" t="str">
        <f>IF(OR(F488&lt;DashBoard!$D$9,C488="end"),"True Up To Savage Value","Expense")</f>
        <v>True Up To Savage Value</v>
      </c>
      <c r="H488" s="4"/>
      <c r="I488" s="4"/>
    </row>
    <row r="489" spans="1:9" x14ac:dyDescent="0.3">
      <c r="A489" s="18" t="str">
        <f t="shared" si="35"/>
        <v/>
      </c>
      <c r="B489" s="7" t="str">
        <f t="shared" si="33"/>
        <v/>
      </c>
      <c r="C489" s="7" t="str">
        <f>IF(C488=DashBoard!$D$14,"end",IF(C488="end","end",C488+1))</f>
        <v>end</v>
      </c>
      <c r="D489" s="8" t="str">
        <f t="shared" si="36"/>
        <v/>
      </c>
      <c r="E489" s="9" t="str">
        <f>IF(C489="end","",IF(DashBoard!$C$15="Straight Line",SLN(DashBoard!$D$8,DashBoard!$D$9,DashBoard!$D$14),IF(DashBoard!$C$15="Accelerated Double Declining",DDB(DashBoard!$D$8,DashBoard!$D$9,DashBoard!$D$14,C489),IF(DashBoard!$C$15="Sum of Years",SYD(DashBoard!$D$8,DashBoard!$D$9,DashBoard!$D$14,C489)))))</f>
        <v/>
      </c>
      <c r="F489" s="10" t="str">
        <f t="shared" si="34"/>
        <v/>
      </c>
      <c r="G489" s="11" t="str">
        <f>IF(OR(F489&lt;DashBoard!$D$9,C489="end"),"True Up To Savage Value","Expense")</f>
        <v>True Up To Savage Value</v>
      </c>
      <c r="H489" s="4"/>
      <c r="I489" s="4"/>
    </row>
    <row r="490" spans="1:9" x14ac:dyDescent="0.3">
      <c r="A490" s="18" t="str">
        <f t="shared" si="35"/>
        <v/>
      </c>
      <c r="B490" s="7" t="str">
        <f t="shared" si="33"/>
        <v/>
      </c>
      <c r="C490" s="7" t="str">
        <f>IF(C489=DashBoard!$D$14,"end",IF(C489="end","end",C489+1))</f>
        <v>end</v>
      </c>
      <c r="D490" s="8" t="str">
        <f t="shared" si="36"/>
        <v/>
      </c>
      <c r="E490" s="9" t="str">
        <f>IF(C490="end","",IF(DashBoard!$C$15="Straight Line",SLN(DashBoard!$D$8,DashBoard!$D$9,DashBoard!$D$14),IF(DashBoard!$C$15="Accelerated Double Declining",DDB(DashBoard!$D$8,DashBoard!$D$9,DashBoard!$D$14,C490),IF(DashBoard!$C$15="Sum of Years",SYD(DashBoard!$D$8,DashBoard!$D$9,DashBoard!$D$14,C490)))))</f>
        <v/>
      </c>
      <c r="F490" s="10" t="str">
        <f t="shared" si="34"/>
        <v/>
      </c>
      <c r="G490" s="11" t="str">
        <f>IF(OR(F490&lt;DashBoard!$D$9,C490="end"),"True Up To Savage Value","Expense")</f>
        <v>True Up To Savage Value</v>
      </c>
      <c r="H490" s="4"/>
      <c r="I490" s="4"/>
    </row>
    <row r="491" spans="1:9" x14ac:dyDescent="0.3">
      <c r="A491" s="18" t="str">
        <f t="shared" si="35"/>
        <v/>
      </c>
      <c r="B491" s="7" t="str">
        <f t="shared" si="33"/>
        <v/>
      </c>
      <c r="C491" s="7" t="str">
        <f>IF(C490=DashBoard!$D$14,"end",IF(C490="end","end",C490+1))</f>
        <v>end</v>
      </c>
      <c r="D491" s="8" t="str">
        <f t="shared" si="36"/>
        <v/>
      </c>
      <c r="E491" s="9" t="str">
        <f>IF(C491="end","",IF(DashBoard!$C$15="Straight Line",SLN(DashBoard!$D$8,DashBoard!$D$9,DashBoard!$D$14),IF(DashBoard!$C$15="Accelerated Double Declining",DDB(DashBoard!$D$8,DashBoard!$D$9,DashBoard!$D$14,C491),IF(DashBoard!$C$15="Sum of Years",SYD(DashBoard!$D$8,DashBoard!$D$9,DashBoard!$D$14,C491)))))</f>
        <v/>
      </c>
      <c r="F491" s="10" t="str">
        <f t="shared" si="34"/>
        <v/>
      </c>
      <c r="G491" s="11" t="str">
        <f>IF(OR(F491&lt;DashBoard!$D$9,C491="end"),"True Up To Savage Value","Expense")</f>
        <v>True Up To Savage Value</v>
      </c>
      <c r="H491" s="4"/>
      <c r="I491" s="4"/>
    </row>
    <row r="492" spans="1:9" x14ac:dyDescent="0.3">
      <c r="A492" s="18" t="str">
        <f t="shared" si="35"/>
        <v/>
      </c>
      <c r="B492" s="7" t="str">
        <f t="shared" si="33"/>
        <v/>
      </c>
      <c r="C492" s="7" t="str">
        <f>IF(C491=DashBoard!$D$14,"end",IF(C491="end","end",C491+1))</f>
        <v>end</v>
      </c>
      <c r="D492" s="8" t="str">
        <f t="shared" si="36"/>
        <v/>
      </c>
      <c r="E492" s="9" t="str">
        <f>IF(C492="end","",IF(DashBoard!$C$15="Straight Line",SLN(DashBoard!$D$8,DashBoard!$D$9,DashBoard!$D$14),IF(DashBoard!$C$15="Accelerated Double Declining",DDB(DashBoard!$D$8,DashBoard!$D$9,DashBoard!$D$14,C492),IF(DashBoard!$C$15="Sum of Years",SYD(DashBoard!$D$8,DashBoard!$D$9,DashBoard!$D$14,C492)))))</f>
        <v/>
      </c>
      <c r="F492" s="10" t="str">
        <f t="shared" si="34"/>
        <v/>
      </c>
      <c r="G492" s="11" t="str">
        <f>IF(OR(F492&lt;DashBoard!$D$9,C492="end"),"True Up To Savage Value","Expense")</f>
        <v>True Up To Savage Value</v>
      </c>
      <c r="H492" s="4"/>
      <c r="I492" s="4"/>
    </row>
    <row r="493" spans="1:9" x14ac:dyDescent="0.3">
      <c r="A493" s="18" t="str">
        <f t="shared" si="35"/>
        <v/>
      </c>
      <c r="B493" s="7" t="str">
        <f t="shared" si="33"/>
        <v/>
      </c>
      <c r="C493" s="7" t="str">
        <f>IF(C492=DashBoard!$D$14,"end",IF(C492="end","end",C492+1))</f>
        <v>end</v>
      </c>
      <c r="D493" s="8" t="str">
        <f t="shared" si="36"/>
        <v/>
      </c>
      <c r="E493" s="9" t="str">
        <f>IF(C493="end","",IF(DashBoard!$C$15="Straight Line",SLN(DashBoard!$D$8,DashBoard!$D$9,DashBoard!$D$14),IF(DashBoard!$C$15="Accelerated Double Declining",DDB(DashBoard!$D$8,DashBoard!$D$9,DashBoard!$D$14,C493),IF(DashBoard!$C$15="Sum of Years",SYD(DashBoard!$D$8,DashBoard!$D$9,DashBoard!$D$14,C493)))))</f>
        <v/>
      </c>
      <c r="F493" s="10" t="str">
        <f t="shared" si="34"/>
        <v/>
      </c>
      <c r="G493" s="11" t="str">
        <f>IF(OR(F493&lt;DashBoard!$D$9,C493="end"),"True Up To Savage Value","Expense")</f>
        <v>True Up To Savage Value</v>
      </c>
      <c r="H493" s="4"/>
      <c r="I493" s="4"/>
    </row>
    <row r="494" spans="1:9" x14ac:dyDescent="0.3">
      <c r="A494" s="18" t="str">
        <f t="shared" si="35"/>
        <v/>
      </c>
      <c r="B494" s="7" t="str">
        <f t="shared" si="33"/>
        <v/>
      </c>
      <c r="C494" s="7" t="str">
        <f>IF(C493=DashBoard!$D$14,"end",IF(C493="end","end",C493+1))</f>
        <v>end</v>
      </c>
      <c r="D494" s="8" t="str">
        <f t="shared" si="36"/>
        <v/>
      </c>
      <c r="E494" s="9" t="str">
        <f>IF(C494="end","",IF(DashBoard!$C$15="Straight Line",SLN(DashBoard!$D$8,DashBoard!$D$9,DashBoard!$D$14),IF(DashBoard!$C$15="Accelerated Double Declining",DDB(DashBoard!$D$8,DashBoard!$D$9,DashBoard!$D$14,C494),IF(DashBoard!$C$15="Sum of Years",SYD(DashBoard!$D$8,DashBoard!$D$9,DashBoard!$D$14,C494)))))</f>
        <v/>
      </c>
      <c r="F494" s="10" t="str">
        <f t="shared" si="34"/>
        <v/>
      </c>
      <c r="G494" s="11" t="str">
        <f>IF(OR(F494&lt;DashBoard!$D$9,C494="end"),"True Up To Savage Value","Expense")</f>
        <v>True Up To Savage Value</v>
      </c>
      <c r="H494" s="4"/>
      <c r="I494" s="4"/>
    </row>
    <row r="495" spans="1:9" x14ac:dyDescent="0.3">
      <c r="A495" s="18" t="str">
        <f t="shared" si="35"/>
        <v/>
      </c>
      <c r="B495" s="7" t="str">
        <f t="shared" si="33"/>
        <v/>
      </c>
      <c r="C495" s="7" t="str">
        <f>IF(C494=DashBoard!$D$14,"end",IF(C494="end","end",C494+1))</f>
        <v>end</v>
      </c>
      <c r="D495" s="8" t="str">
        <f t="shared" si="36"/>
        <v/>
      </c>
      <c r="E495" s="9" t="str">
        <f>IF(C495="end","",IF(DashBoard!$C$15="Straight Line",SLN(DashBoard!$D$8,DashBoard!$D$9,DashBoard!$D$14),IF(DashBoard!$C$15="Accelerated Double Declining",DDB(DashBoard!$D$8,DashBoard!$D$9,DashBoard!$D$14,C495),IF(DashBoard!$C$15="Sum of Years",SYD(DashBoard!$D$8,DashBoard!$D$9,DashBoard!$D$14,C495)))))</f>
        <v/>
      </c>
      <c r="F495" s="10" t="str">
        <f t="shared" si="34"/>
        <v/>
      </c>
      <c r="G495" s="11" t="str">
        <f>IF(OR(F495&lt;DashBoard!$D$9,C495="end"),"True Up To Savage Value","Expense")</f>
        <v>True Up To Savage Value</v>
      </c>
      <c r="H495" s="4"/>
      <c r="I495" s="4"/>
    </row>
    <row r="496" spans="1:9" x14ac:dyDescent="0.3">
      <c r="A496" s="18" t="str">
        <f t="shared" si="35"/>
        <v/>
      </c>
      <c r="B496" s="7" t="str">
        <f t="shared" si="33"/>
        <v/>
      </c>
      <c r="C496" s="7" t="str">
        <f>IF(C495=DashBoard!$D$14,"end",IF(C495="end","end",C495+1))</f>
        <v>end</v>
      </c>
      <c r="D496" s="8" t="str">
        <f t="shared" si="36"/>
        <v/>
      </c>
      <c r="E496" s="9" t="str">
        <f>IF(C496="end","",IF(DashBoard!$C$15="Straight Line",SLN(DashBoard!$D$8,DashBoard!$D$9,DashBoard!$D$14),IF(DashBoard!$C$15="Accelerated Double Declining",DDB(DashBoard!$D$8,DashBoard!$D$9,DashBoard!$D$14,C496),IF(DashBoard!$C$15="Sum of Years",SYD(DashBoard!$D$8,DashBoard!$D$9,DashBoard!$D$14,C496)))))</f>
        <v/>
      </c>
      <c r="F496" s="10" t="str">
        <f t="shared" si="34"/>
        <v/>
      </c>
      <c r="G496" s="11" t="str">
        <f>IF(OR(F496&lt;DashBoard!$D$9,C496="end"),"True Up To Savage Value","Expense")</f>
        <v>True Up To Savage Value</v>
      </c>
      <c r="H496" s="4"/>
      <c r="I496" s="4"/>
    </row>
    <row r="497" spans="1:9" x14ac:dyDescent="0.3">
      <c r="A497" s="18" t="str">
        <f t="shared" si="35"/>
        <v/>
      </c>
      <c r="B497" s="7" t="str">
        <f t="shared" si="33"/>
        <v/>
      </c>
      <c r="C497" s="7" t="str">
        <f>IF(C496=DashBoard!$D$14,"end",IF(C496="end","end",C496+1))</f>
        <v>end</v>
      </c>
      <c r="D497" s="8" t="str">
        <f t="shared" si="36"/>
        <v/>
      </c>
      <c r="E497" s="9" t="str">
        <f>IF(C497="end","",IF(DashBoard!$C$15="Straight Line",SLN(DashBoard!$D$8,DashBoard!$D$9,DashBoard!$D$14),IF(DashBoard!$C$15="Accelerated Double Declining",DDB(DashBoard!$D$8,DashBoard!$D$9,DashBoard!$D$14,C497),IF(DashBoard!$C$15="Sum of Years",SYD(DashBoard!$D$8,DashBoard!$D$9,DashBoard!$D$14,C497)))))</f>
        <v/>
      </c>
      <c r="F497" s="10" t="str">
        <f t="shared" si="34"/>
        <v/>
      </c>
      <c r="G497" s="11" t="str">
        <f>IF(OR(F497&lt;DashBoard!$D$9,C497="end"),"True Up To Savage Value","Expense")</f>
        <v>True Up To Savage Value</v>
      </c>
      <c r="H497" s="4"/>
      <c r="I497" s="4"/>
    </row>
    <row r="498" spans="1:9" x14ac:dyDescent="0.3">
      <c r="A498" s="18" t="str">
        <f t="shared" si="35"/>
        <v/>
      </c>
      <c r="B498" s="7" t="str">
        <f t="shared" si="33"/>
        <v/>
      </c>
      <c r="C498" s="7" t="str">
        <f>IF(C497=DashBoard!$D$14,"end",IF(C497="end","end",C497+1))</f>
        <v>end</v>
      </c>
      <c r="D498" s="8" t="str">
        <f t="shared" si="36"/>
        <v/>
      </c>
      <c r="E498" s="9" t="str">
        <f>IF(C498="end","",IF(DashBoard!$C$15="Straight Line",SLN(DashBoard!$D$8,DashBoard!$D$9,DashBoard!$D$14),IF(DashBoard!$C$15="Accelerated Double Declining",DDB(DashBoard!$D$8,DashBoard!$D$9,DashBoard!$D$14,C498),IF(DashBoard!$C$15="Sum of Years",SYD(DashBoard!$D$8,DashBoard!$D$9,DashBoard!$D$14,C498)))))</f>
        <v/>
      </c>
      <c r="F498" s="10" t="str">
        <f t="shared" si="34"/>
        <v/>
      </c>
      <c r="G498" s="11" t="str">
        <f>IF(OR(F498&lt;DashBoard!$D$9,C498="end"),"True Up To Savage Value","Expense")</f>
        <v>True Up To Savage Value</v>
      </c>
      <c r="H498" s="4"/>
      <c r="I498" s="4"/>
    </row>
    <row r="499" spans="1:9" x14ac:dyDescent="0.3">
      <c r="A499" s="18" t="str">
        <f t="shared" si="35"/>
        <v/>
      </c>
      <c r="B499" s="7" t="str">
        <f t="shared" si="33"/>
        <v/>
      </c>
      <c r="C499" s="7" t="str">
        <f>IF(C498=DashBoard!$D$14,"end",IF(C498="end","end",C498+1))</f>
        <v>end</v>
      </c>
      <c r="D499" s="8" t="str">
        <f t="shared" si="36"/>
        <v/>
      </c>
      <c r="E499" s="9" t="str">
        <f>IF(C499="end","",IF(DashBoard!$C$15="Straight Line",SLN(DashBoard!$D$8,DashBoard!$D$9,DashBoard!$D$14),IF(DashBoard!$C$15="Accelerated Double Declining",DDB(DashBoard!$D$8,DashBoard!$D$9,DashBoard!$D$14,C499),IF(DashBoard!$C$15="Sum of Years",SYD(DashBoard!$D$8,DashBoard!$D$9,DashBoard!$D$14,C499)))))</f>
        <v/>
      </c>
      <c r="F499" s="10" t="str">
        <f t="shared" si="34"/>
        <v/>
      </c>
      <c r="G499" s="11" t="str">
        <f>IF(OR(F499&lt;DashBoard!$D$9,C499="end"),"True Up To Savage Value","Expense")</f>
        <v>True Up To Savage Value</v>
      </c>
      <c r="H499" s="4"/>
      <c r="I499" s="4"/>
    </row>
    <row r="500" spans="1:9" x14ac:dyDescent="0.3">
      <c r="A500" s="18" t="str">
        <f t="shared" si="35"/>
        <v/>
      </c>
      <c r="B500" s="7" t="str">
        <f t="shared" si="33"/>
        <v/>
      </c>
      <c r="C500" s="7" t="str">
        <f>IF(C499=DashBoard!$D$14,"end",IF(C499="end","end",C499+1))</f>
        <v>end</v>
      </c>
      <c r="D500" s="8" t="str">
        <f t="shared" si="36"/>
        <v/>
      </c>
      <c r="E500" s="9" t="str">
        <f>IF(C500="end","",IF(DashBoard!$C$15="Straight Line",SLN(DashBoard!$D$8,DashBoard!$D$9,DashBoard!$D$14),IF(DashBoard!$C$15="Accelerated Double Declining",DDB(DashBoard!$D$8,DashBoard!$D$9,DashBoard!$D$14,C500),IF(DashBoard!$C$15="Sum of Years",SYD(DashBoard!$D$8,DashBoard!$D$9,DashBoard!$D$14,C500)))))</f>
        <v/>
      </c>
      <c r="F500" s="10" t="str">
        <f t="shared" si="34"/>
        <v/>
      </c>
      <c r="G500" s="11" t="str">
        <f>IF(OR(F500&lt;DashBoard!$D$9,C500="end"),"True Up To Savage Value","Expense")</f>
        <v>True Up To Savage Value</v>
      </c>
      <c r="H500" s="4"/>
      <c r="I500" s="4"/>
    </row>
    <row r="501" spans="1:9" x14ac:dyDescent="0.3">
      <c r="A501" s="18" t="str">
        <f t="shared" si="35"/>
        <v/>
      </c>
      <c r="B501" s="7" t="str">
        <f t="shared" si="33"/>
        <v/>
      </c>
      <c r="C501" s="7" t="str">
        <f>IF(C500=DashBoard!$D$14,"end",IF(C500="end","end",C500+1))</f>
        <v>end</v>
      </c>
      <c r="D501" s="8" t="str">
        <f t="shared" si="36"/>
        <v/>
      </c>
      <c r="E501" s="9" t="str">
        <f>IF(C501="end","",IF(DashBoard!$C$15="Straight Line",SLN(DashBoard!$D$8,DashBoard!$D$9,DashBoard!$D$14),IF(DashBoard!$C$15="Accelerated Double Declining",DDB(DashBoard!$D$8,DashBoard!$D$9,DashBoard!$D$14,C501),IF(DashBoard!$C$15="Sum of Years",SYD(DashBoard!$D$8,DashBoard!$D$9,DashBoard!$D$14,C501)))))</f>
        <v/>
      </c>
      <c r="F501" s="10" t="str">
        <f t="shared" si="34"/>
        <v/>
      </c>
      <c r="G501" s="11" t="str">
        <f>IF(OR(F501&lt;DashBoard!$D$9,C501="end"),"True Up To Savage Value","Expense")</f>
        <v>True Up To Savage Value</v>
      </c>
      <c r="H501" s="4"/>
      <c r="I501" s="4"/>
    </row>
    <row r="502" spans="1:9" x14ac:dyDescent="0.3">
      <c r="A502" s="18" t="str">
        <f t="shared" si="35"/>
        <v/>
      </c>
      <c r="B502" s="7" t="str">
        <f t="shared" si="33"/>
        <v/>
      </c>
      <c r="C502" s="7" t="str">
        <f>IF(C501=DashBoard!$D$14,"end",IF(C501="end","end",C501+1))</f>
        <v>end</v>
      </c>
      <c r="D502" s="8" t="str">
        <f t="shared" si="36"/>
        <v/>
      </c>
      <c r="E502" s="9" t="str">
        <f>IF(C502="end","",IF(DashBoard!$C$15="Straight Line",SLN(DashBoard!$D$8,DashBoard!$D$9,DashBoard!$D$14),IF(DashBoard!$C$15="Accelerated Double Declining",DDB(DashBoard!$D$8,DashBoard!$D$9,DashBoard!$D$14,C502),IF(DashBoard!$C$15="Sum of Years",SYD(DashBoard!$D$8,DashBoard!$D$9,DashBoard!$D$14,C502)))))</f>
        <v/>
      </c>
      <c r="F502" s="10" t="str">
        <f t="shared" si="34"/>
        <v/>
      </c>
      <c r="G502" s="11" t="str">
        <f>IF(OR(F502&lt;DashBoard!$D$9,C502="end"),"True Up To Savage Value","Expense")</f>
        <v>True Up To Savage Value</v>
      </c>
      <c r="H502" s="4"/>
      <c r="I502" s="4"/>
    </row>
    <row r="503" spans="1:9" x14ac:dyDescent="0.3">
      <c r="A503" s="18" t="str">
        <f t="shared" si="35"/>
        <v/>
      </c>
      <c r="B503" s="7" t="str">
        <f t="shared" si="33"/>
        <v/>
      </c>
      <c r="C503" s="7" t="str">
        <f>IF(C502=DashBoard!$D$14,"end",IF(C502="end","end",C502+1))</f>
        <v>end</v>
      </c>
      <c r="D503" s="8" t="str">
        <f t="shared" si="36"/>
        <v/>
      </c>
      <c r="E503" s="9" t="str">
        <f>IF(C503="end","",IF(DashBoard!$C$15="Straight Line",SLN(DashBoard!$D$8,DashBoard!$D$9,DashBoard!$D$14),IF(DashBoard!$C$15="Accelerated Double Declining",DDB(DashBoard!$D$8,DashBoard!$D$9,DashBoard!$D$14,C503),IF(DashBoard!$C$15="Sum of Years",SYD(DashBoard!$D$8,DashBoard!$D$9,DashBoard!$D$14,C503)))))</f>
        <v/>
      </c>
      <c r="F503" s="10" t="str">
        <f t="shared" si="34"/>
        <v/>
      </c>
      <c r="G503" s="11" t="str">
        <f>IF(OR(F503&lt;DashBoard!$D$9,C503="end"),"True Up To Savage Value","Expense")</f>
        <v>True Up To Savage Value</v>
      </c>
      <c r="H503" s="4"/>
      <c r="I503" s="4"/>
    </row>
    <row r="504" spans="1:9" x14ac:dyDescent="0.3">
      <c r="A504" s="18" t="str">
        <f t="shared" si="35"/>
        <v/>
      </c>
      <c r="B504" s="7" t="str">
        <f t="shared" si="33"/>
        <v/>
      </c>
      <c r="C504" s="7" t="str">
        <f>IF(C503=DashBoard!$D$14,"end",IF(C503="end","end",C503+1))</f>
        <v>end</v>
      </c>
      <c r="D504" s="8" t="str">
        <f t="shared" si="36"/>
        <v/>
      </c>
      <c r="E504" s="9" t="str">
        <f>IF(C504="end","",IF(DashBoard!$C$15="Straight Line",SLN(DashBoard!$D$8,DashBoard!$D$9,DashBoard!$D$14),IF(DashBoard!$C$15="Accelerated Double Declining",DDB(DashBoard!$D$8,DashBoard!$D$9,DashBoard!$D$14,C504),IF(DashBoard!$C$15="Sum of Years",SYD(DashBoard!$D$8,DashBoard!$D$9,DashBoard!$D$14,C504)))))</f>
        <v/>
      </c>
      <c r="F504" s="10" t="str">
        <f t="shared" si="34"/>
        <v/>
      </c>
      <c r="G504" s="11" t="str">
        <f>IF(OR(F504&lt;DashBoard!$D$9,C504="end"),"True Up To Savage Value","Expense")</f>
        <v>True Up To Savage Value</v>
      </c>
      <c r="H504" s="4"/>
      <c r="I504" s="4"/>
    </row>
    <row r="505" spans="1:9" x14ac:dyDescent="0.3">
      <c r="A505" s="18" t="str">
        <f t="shared" si="35"/>
        <v/>
      </c>
      <c r="B505" s="7" t="str">
        <f t="shared" si="33"/>
        <v/>
      </c>
      <c r="C505" s="7" t="str">
        <f>IF(C504=DashBoard!$D$14,"end",IF(C504="end","end",C504+1))</f>
        <v>end</v>
      </c>
      <c r="D505" s="8" t="str">
        <f t="shared" si="36"/>
        <v/>
      </c>
      <c r="E505" s="9" t="str">
        <f>IF(C505="end","",IF(DashBoard!$C$15="Straight Line",SLN(DashBoard!$D$8,DashBoard!$D$9,DashBoard!$D$14),IF(DashBoard!$C$15="Accelerated Double Declining",DDB(DashBoard!$D$8,DashBoard!$D$9,DashBoard!$D$14,C505),IF(DashBoard!$C$15="Sum of Years",SYD(DashBoard!$D$8,DashBoard!$D$9,DashBoard!$D$14,C505)))))</f>
        <v/>
      </c>
      <c r="F505" s="10" t="str">
        <f t="shared" si="34"/>
        <v/>
      </c>
      <c r="G505" s="11" t="str">
        <f>IF(OR(F505&lt;DashBoard!$D$9,C505="end"),"True Up To Savage Value","Expense")</f>
        <v>True Up To Savage Value</v>
      </c>
      <c r="H505" s="4"/>
      <c r="I505" s="4"/>
    </row>
    <row r="506" spans="1:9" x14ac:dyDescent="0.3">
      <c r="A506" s="18" t="str">
        <f t="shared" si="35"/>
        <v/>
      </c>
      <c r="B506" s="7" t="str">
        <f t="shared" si="33"/>
        <v/>
      </c>
      <c r="C506" s="7" t="str">
        <f>IF(C505=DashBoard!$D$14,"end",IF(C505="end","end",C505+1))</f>
        <v>end</v>
      </c>
      <c r="D506" s="8" t="str">
        <f t="shared" si="36"/>
        <v/>
      </c>
      <c r="E506" s="9" t="str">
        <f>IF(C506="end","",IF(DashBoard!$C$15="Straight Line",SLN(DashBoard!$D$8,DashBoard!$D$9,DashBoard!$D$14),IF(DashBoard!$C$15="Accelerated Double Declining",DDB(DashBoard!$D$8,DashBoard!$D$9,DashBoard!$D$14,C506),IF(DashBoard!$C$15="Sum of Years",SYD(DashBoard!$D$8,DashBoard!$D$9,DashBoard!$D$14,C506)))))</f>
        <v/>
      </c>
      <c r="F506" s="10" t="str">
        <f t="shared" si="34"/>
        <v/>
      </c>
      <c r="G506" s="11" t="str">
        <f>IF(OR(F506&lt;DashBoard!$D$9,C506="end"),"True Up To Savage Value","Expense")</f>
        <v>True Up To Savage Value</v>
      </c>
      <c r="H506" s="4"/>
      <c r="I506" s="4"/>
    </row>
    <row r="507" spans="1:9" x14ac:dyDescent="0.3">
      <c r="A507" s="18" t="str">
        <f t="shared" si="35"/>
        <v/>
      </c>
      <c r="B507" s="7" t="str">
        <f t="shared" si="33"/>
        <v/>
      </c>
      <c r="C507" s="7" t="str">
        <f>IF(C506=DashBoard!$D$14,"end",IF(C506="end","end",C506+1))</f>
        <v>end</v>
      </c>
      <c r="D507" s="8" t="str">
        <f t="shared" si="36"/>
        <v/>
      </c>
      <c r="E507" s="9" t="str">
        <f>IF(C507="end","",IF(DashBoard!$C$15="Straight Line",SLN(DashBoard!$D$8,DashBoard!$D$9,DashBoard!$D$14),IF(DashBoard!$C$15="Accelerated Double Declining",DDB(DashBoard!$D$8,DashBoard!$D$9,DashBoard!$D$14,C507),IF(DashBoard!$C$15="Sum of Years",SYD(DashBoard!$D$8,DashBoard!$D$9,DashBoard!$D$14,C507)))))</f>
        <v/>
      </c>
      <c r="F507" s="10" t="str">
        <f t="shared" si="34"/>
        <v/>
      </c>
      <c r="G507" s="11" t="str">
        <f>IF(OR(F507&lt;DashBoard!$D$9,C507="end"),"True Up To Savage Value","Expense")</f>
        <v>True Up To Savage Value</v>
      </c>
      <c r="H507" s="4"/>
      <c r="I507" s="4"/>
    </row>
    <row r="508" spans="1:9" x14ac:dyDescent="0.3">
      <c r="A508" s="18" t="str">
        <f t="shared" si="35"/>
        <v/>
      </c>
      <c r="B508" s="7" t="str">
        <f t="shared" si="33"/>
        <v/>
      </c>
      <c r="C508" s="7" t="str">
        <f>IF(C507=DashBoard!$D$14,"end",IF(C507="end","end",C507+1))</f>
        <v>end</v>
      </c>
      <c r="D508" s="8" t="str">
        <f t="shared" si="36"/>
        <v/>
      </c>
      <c r="E508" s="9" t="str">
        <f>IF(C508="end","",IF(DashBoard!$C$15="Straight Line",SLN(DashBoard!$D$8,DashBoard!$D$9,DashBoard!$D$14),IF(DashBoard!$C$15="Accelerated Double Declining",DDB(DashBoard!$D$8,DashBoard!$D$9,DashBoard!$D$14,C508),IF(DashBoard!$C$15="Sum of Years",SYD(DashBoard!$D$8,DashBoard!$D$9,DashBoard!$D$14,C508)))))</f>
        <v/>
      </c>
      <c r="F508" s="10" t="str">
        <f t="shared" si="34"/>
        <v/>
      </c>
      <c r="G508" s="11" t="str">
        <f>IF(OR(F508&lt;DashBoard!$D$9,C508="end"),"True Up To Savage Value","Expense")</f>
        <v>True Up To Savage Value</v>
      </c>
      <c r="H508" s="4"/>
      <c r="I508" s="4"/>
    </row>
    <row r="509" spans="1:9" x14ac:dyDescent="0.3">
      <c r="A509" s="18" t="str">
        <f t="shared" si="35"/>
        <v/>
      </c>
      <c r="B509" s="7" t="str">
        <f t="shared" si="33"/>
        <v/>
      </c>
      <c r="C509" s="7" t="str">
        <f>IF(C508=DashBoard!$D$14,"end",IF(C508="end","end",C508+1))</f>
        <v>end</v>
      </c>
      <c r="D509" s="8" t="str">
        <f t="shared" si="36"/>
        <v/>
      </c>
      <c r="E509" s="9" t="str">
        <f>IF(C509="end","",IF(DashBoard!$C$15="Straight Line",SLN(DashBoard!$D$8,DashBoard!$D$9,DashBoard!$D$14),IF(DashBoard!$C$15="Accelerated Double Declining",DDB(DashBoard!$D$8,DashBoard!$D$9,DashBoard!$D$14,C509),IF(DashBoard!$C$15="Sum of Years",SYD(DashBoard!$D$8,DashBoard!$D$9,DashBoard!$D$14,C509)))))</f>
        <v/>
      </c>
      <c r="F509" s="10" t="str">
        <f t="shared" si="34"/>
        <v/>
      </c>
      <c r="G509" s="11" t="str">
        <f>IF(OR(F509&lt;DashBoard!$D$9,C509="end"),"True Up To Savage Value","Expense")</f>
        <v>True Up To Savage Value</v>
      </c>
      <c r="H509" s="4"/>
      <c r="I509" s="4"/>
    </row>
    <row r="510" spans="1:9" x14ac:dyDescent="0.3">
      <c r="A510" s="18" t="str">
        <f t="shared" si="35"/>
        <v/>
      </c>
      <c r="B510" s="7" t="str">
        <f t="shared" si="33"/>
        <v/>
      </c>
      <c r="C510" s="7" t="str">
        <f>IF(C509=DashBoard!$D$14,"end",IF(C509="end","end",C509+1))</f>
        <v>end</v>
      </c>
      <c r="D510" s="8" t="str">
        <f t="shared" si="36"/>
        <v/>
      </c>
      <c r="E510" s="9" t="str">
        <f>IF(C510="end","",IF(DashBoard!$C$15="Straight Line",SLN(DashBoard!$D$8,DashBoard!$D$9,DashBoard!$D$14),IF(DashBoard!$C$15="Accelerated Double Declining",DDB(DashBoard!$D$8,DashBoard!$D$9,DashBoard!$D$14,C510),IF(DashBoard!$C$15="Sum of Years",SYD(DashBoard!$D$8,DashBoard!$D$9,DashBoard!$D$14,C510)))))</f>
        <v/>
      </c>
      <c r="F510" s="10" t="str">
        <f t="shared" si="34"/>
        <v/>
      </c>
      <c r="G510" s="11" t="str">
        <f>IF(OR(F510&lt;DashBoard!$D$9,C510="end"),"True Up To Savage Value","Expense")</f>
        <v>True Up To Savage Value</v>
      </c>
      <c r="H510" s="4"/>
      <c r="I510" s="4"/>
    </row>
    <row r="511" spans="1:9" x14ac:dyDescent="0.3">
      <c r="A511" s="18" t="str">
        <f t="shared" si="35"/>
        <v/>
      </c>
      <c r="B511" s="7" t="str">
        <f t="shared" si="33"/>
        <v/>
      </c>
      <c r="C511" s="7" t="str">
        <f>IF(C510=DashBoard!$D$14,"end",IF(C510="end","end",C510+1))</f>
        <v>end</v>
      </c>
      <c r="D511" s="8" t="str">
        <f t="shared" si="36"/>
        <v/>
      </c>
      <c r="E511" s="9" t="str">
        <f>IF(C511="end","",IF(DashBoard!$C$15="Straight Line",SLN(DashBoard!$D$8,DashBoard!$D$9,DashBoard!$D$14),IF(DashBoard!$C$15="Accelerated Double Declining",DDB(DashBoard!$D$8,DashBoard!$D$9,DashBoard!$D$14,C511),IF(DashBoard!$C$15="Sum of Years",SYD(DashBoard!$D$8,DashBoard!$D$9,DashBoard!$D$14,C511)))))</f>
        <v/>
      </c>
      <c r="F511" s="10" t="str">
        <f t="shared" si="34"/>
        <v/>
      </c>
      <c r="G511" s="11" t="str">
        <f>IF(OR(F511&lt;DashBoard!$D$9,C511="end"),"True Up To Savage Value","Expense")</f>
        <v>True Up To Savage Value</v>
      </c>
      <c r="H511" s="4"/>
      <c r="I511" s="4"/>
    </row>
    <row r="512" spans="1:9" x14ac:dyDescent="0.3">
      <c r="A512" s="18" t="str">
        <f t="shared" si="35"/>
        <v/>
      </c>
      <c r="B512" s="7" t="str">
        <f t="shared" si="33"/>
        <v/>
      </c>
      <c r="C512" s="7" t="str">
        <f>IF(C511=DashBoard!$D$14,"end",IF(C511="end","end",C511+1))</f>
        <v>end</v>
      </c>
      <c r="D512" s="8" t="str">
        <f t="shared" si="36"/>
        <v/>
      </c>
      <c r="E512" s="9" t="str">
        <f>IF(C512="end","",IF(DashBoard!$C$15="Straight Line",SLN(DashBoard!$D$8,DashBoard!$D$9,DashBoard!$D$14),IF(DashBoard!$C$15="Accelerated Double Declining",DDB(DashBoard!$D$8,DashBoard!$D$9,DashBoard!$D$14,C512),IF(DashBoard!$C$15="Sum of Years",SYD(DashBoard!$D$8,DashBoard!$D$9,DashBoard!$D$14,C512)))))</f>
        <v/>
      </c>
      <c r="F512" s="10" t="str">
        <f t="shared" si="34"/>
        <v/>
      </c>
      <c r="G512" s="11" t="str">
        <f>IF(OR(F512&lt;DashBoard!$D$9,C512="end"),"True Up To Savage Value","Expense")</f>
        <v>True Up To Savage Value</v>
      </c>
      <c r="H512" s="4"/>
      <c r="I512" s="4"/>
    </row>
    <row r="513" spans="1:9" x14ac:dyDescent="0.3">
      <c r="A513" s="18" t="str">
        <f t="shared" si="35"/>
        <v/>
      </c>
      <c r="B513" s="7" t="str">
        <f t="shared" si="33"/>
        <v/>
      </c>
      <c r="C513" s="7" t="str">
        <f>IF(C512=DashBoard!$D$14,"end",IF(C512="end","end",C512+1))</f>
        <v>end</v>
      </c>
      <c r="D513" s="8" t="str">
        <f t="shared" si="36"/>
        <v/>
      </c>
      <c r="E513" s="9" t="str">
        <f>IF(C513="end","",IF(DashBoard!$C$15="Straight Line",SLN(DashBoard!$D$8,DashBoard!$D$9,DashBoard!$D$14),IF(DashBoard!$C$15="Accelerated Double Declining",DDB(DashBoard!$D$8,DashBoard!$D$9,DashBoard!$D$14,C513),IF(DashBoard!$C$15="Sum of Years",SYD(DashBoard!$D$8,DashBoard!$D$9,DashBoard!$D$14,C513)))))</f>
        <v/>
      </c>
      <c r="F513" s="10" t="str">
        <f t="shared" si="34"/>
        <v/>
      </c>
      <c r="G513" s="11" t="str">
        <f>IF(OR(F513&lt;DashBoard!$D$9,C513="end"),"True Up To Savage Value","Expense")</f>
        <v>True Up To Savage Value</v>
      </c>
      <c r="H513" s="4"/>
      <c r="I513" s="4"/>
    </row>
    <row r="514" spans="1:9" x14ac:dyDescent="0.3">
      <c r="A514" s="18" t="str">
        <f t="shared" si="35"/>
        <v/>
      </c>
      <c r="B514" s="7" t="str">
        <f t="shared" si="33"/>
        <v/>
      </c>
      <c r="C514" s="7" t="str">
        <f>IF(C513=DashBoard!$D$14,"end",IF(C513="end","end",C513+1))</f>
        <v>end</v>
      </c>
      <c r="D514" s="8" t="str">
        <f t="shared" si="36"/>
        <v/>
      </c>
      <c r="E514" s="9" t="str">
        <f>IF(C514="end","",IF(DashBoard!$C$15="Straight Line",SLN(DashBoard!$D$8,DashBoard!$D$9,DashBoard!$D$14),IF(DashBoard!$C$15="Accelerated Double Declining",DDB(DashBoard!$D$8,DashBoard!$D$9,DashBoard!$D$14,C514),IF(DashBoard!$C$15="Sum of Years",SYD(DashBoard!$D$8,DashBoard!$D$9,DashBoard!$D$14,C514)))))</f>
        <v/>
      </c>
      <c r="F514" s="10" t="str">
        <f t="shared" si="34"/>
        <v/>
      </c>
      <c r="G514" s="11" t="str">
        <f>IF(OR(F514&lt;DashBoard!$D$9,C514="end"),"True Up To Savage Value","Expense")</f>
        <v>True Up To Savage Value</v>
      </c>
      <c r="H514" s="4"/>
      <c r="I514" s="4"/>
    </row>
    <row r="515" spans="1:9" x14ac:dyDescent="0.3">
      <c r="A515" s="18" t="str">
        <f t="shared" si="35"/>
        <v/>
      </c>
      <c r="B515" s="7" t="str">
        <f t="shared" si="33"/>
        <v/>
      </c>
      <c r="C515" s="7" t="str">
        <f>IF(C514=DashBoard!$D$14,"end",IF(C514="end","end",C514+1))</f>
        <v>end</v>
      </c>
      <c r="D515" s="8" t="str">
        <f t="shared" si="36"/>
        <v/>
      </c>
      <c r="E515" s="9" t="str">
        <f>IF(C515="end","",IF(DashBoard!$C$15="Straight Line",SLN(DashBoard!$D$8,DashBoard!$D$9,DashBoard!$D$14),IF(DashBoard!$C$15="Accelerated Double Declining",DDB(DashBoard!$D$8,DashBoard!$D$9,DashBoard!$D$14,C515),IF(DashBoard!$C$15="Sum of Years",SYD(DashBoard!$D$8,DashBoard!$D$9,DashBoard!$D$14,C515)))))</f>
        <v/>
      </c>
      <c r="F515" s="10" t="str">
        <f t="shared" si="34"/>
        <v/>
      </c>
      <c r="G515" s="11" t="str">
        <f>IF(OR(F515&lt;DashBoard!$D$9,C515="end"),"True Up To Savage Value","Expense")</f>
        <v>True Up To Savage Value</v>
      </c>
      <c r="H515" s="4"/>
      <c r="I515" s="4"/>
    </row>
    <row r="516" spans="1:9" x14ac:dyDescent="0.3">
      <c r="A516" s="18" t="str">
        <f t="shared" si="35"/>
        <v/>
      </c>
      <c r="B516" s="7" t="str">
        <f t="shared" ref="B516:B579" si="37">IF(C516="end","",YEAR(D516))</f>
        <v/>
      </c>
      <c r="C516" s="7" t="str">
        <f>IF(C515=DashBoard!$D$14,"end",IF(C515="end","end",C515+1))</f>
        <v>end</v>
      </c>
      <c r="D516" s="8" t="str">
        <f t="shared" si="36"/>
        <v/>
      </c>
      <c r="E516" s="9" t="str">
        <f>IF(C516="end","",IF(DashBoard!$C$15="Straight Line",SLN(DashBoard!$D$8,DashBoard!$D$9,DashBoard!$D$14),IF(DashBoard!$C$15="Accelerated Double Declining",DDB(DashBoard!$D$8,DashBoard!$D$9,DashBoard!$D$14,C516),IF(DashBoard!$C$15="Sum of Years",SYD(DashBoard!$D$8,DashBoard!$D$9,DashBoard!$D$14,C516)))))</f>
        <v/>
      </c>
      <c r="F516" s="10" t="str">
        <f t="shared" ref="F516:F579" si="38">IF(C516="end","",F515-E516)</f>
        <v/>
      </c>
      <c r="G516" s="11" t="str">
        <f>IF(OR(F516&lt;DashBoard!$D$9,C516="end"),"True Up To Savage Value","Expense")</f>
        <v>True Up To Savage Value</v>
      </c>
      <c r="H516" s="4"/>
      <c r="I516" s="4"/>
    </row>
    <row r="517" spans="1:9" x14ac:dyDescent="0.3">
      <c r="A517" s="18" t="str">
        <f t="shared" ref="A517:A580" si="39">IFERROR(IF(B517=B516,E517+A516,E517),"")</f>
        <v/>
      </c>
      <c r="B517" s="7" t="str">
        <f t="shared" si="37"/>
        <v/>
      </c>
      <c r="C517" s="7" t="str">
        <f>IF(C516=DashBoard!$D$14,"end",IF(C516="end","end",C516+1))</f>
        <v>end</v>
      </c>
      <c r="D517" s="8" t="str">
        <f t="shared" ref="D517:D580" si="40">IF(C517="end","",EOMONTH(D516,1))</f>
        <v/>
      </c>
      <c r="E517" s="9" t="str">
        <f>IF(C517="end","",IF(DashBoard!$C$15="Straight Line",SLN(DashBoard!$D$8,DashBoard!$D$9,DashBoard!$D$14),IF(DashBoard!$C$15="Accelerated Double Declining",DDB(DashBoard!$D$8,DashBoard!$D$9,DashBoard!$D$14,C517),IF(DashBoard!$C$15="Sum of Years",SYD(DashBoard!$D$8,DashBoard!$D$9,DashBoard!$D$14,C517)))))</f>
        <v/>
      </c>
      <c r="F517" s="10" t="str">
        <f t="shared" si="38"/>
        <v/>
      </c>
      <c r="G517" s="11" t="str">
        <f>IF(OR(F517&lt;DashBoard!$D$9,C517="end"),"True Up To Savage Value","Expense")</f>
        <v>True Up To Savage Value</v>
      </c>
      <c r="H517" s="4"/>
      <c r="I517" s="4"/>
    </row>
    <row r="518" spans="1:9" x14ac:dyDescent="0.3">
      <c r="A518" s="18" t="str">
        <f t="shared" si="39"/>
        <v/>
      </c>
      <c r="B518" s="7" t="str">
        <f t="shared" si="37"/>
        <v/>
      </c>
      <c r="C518" s="7" t="str">
        <f>IF(C517=DashBoard!$D$14,"end",IF(C517="end","end",C517+1))</f>
        <v>end</v>
      </c>
      <c r="D518" s="8" t="str">
        <f t="shared" si="40"/>
        <v/>
      </c>
      <c r="E518" s="9" t="str">
        <f>IF(C518="end","",IF(DashBoard!$C$15="Straight Line",SLN(DashBoard!$D$8,DashBoard!$D$9,DashBoard!$D$14),IF(DashBoard!$C$15="Accelerated Double Declining",DDB(DashBoard!$D$8,DashBoard!$D$9,DashBoard!$D$14,C518),IF(DashBoard!$C$15="Sum of Years",SYD(DashBoard!$D$8,DashBoard!$D$9,DashBoard!$D$14,C518)))))</f>
        <v/>
      </c>
      <c r="F518" s="10" t="str">
        <f t="shared" si="38"/>
        <v/>
      </c>
      <c r="G518" s="11" t="str">
        <f>IF(OR(F518&lt;DashBoard!$D$9,C518="end"),"True Up To Savage Value","Expense")</f>
        <v>True Up To Savage Value</v>
      </c>
      <c r="H518" s="4"/>
      <c r="I518" s="4"/>
    </row>
    <row r="519" spans="1:9" x14ac:dyDescent="0.3">
      <c r="A519" s="18" t="str">
        <f t="shared" si="39"/>
        <v/>
      </c>
      <c r="B519" s="7" t="str">
        <f t="shared" si="37"/>
        <v/>
      </c>
      <c r="C519" s="7" t="str">
        <f>IF(C518=DashBoard!$D$14,"end",IF(C518="end","end",C518+1))</f>
        <v>end</v>
      </c>
      <c r="D519" s="8" t="str">
        <f t="shared" si="40"/>
        <v/>
      </c>
      <c r="E519" s="9" t="str">
        <f>IF(C519="end","",IF(DashBoard!$C$15="Straight Line",SLN(DashBoard!$D$8,DashBoard!$D$9,DashBoard!$D$14),IF(DashBoard!$C$15="Accelerated Double Declining",DDB(DashBoard!$D$8,DashBoard!$D$9,DashBoard!$D$14,C519),IF(DashBoard!$C$15="Sum of Years",SYD(DashBoard!$D$8,DashBoard!$D$9,DashBoard!$D$14,C519)))))</f>
        <v/>
      </c>
      <c r="F519" s="10" t="str">
        <f t="shared" si="38"/>
        <v/>
      </c>
      <c r="G519" s="11" t="str">
        <f>IF(OR(F519&lt;DashBoard!$D$9,C519="end"),"True Up To Savage Value","Expense")</f>
        <v>True Up To Savage Value</v>
      </c>
      <c r="H519" s="4"/>
      <c r="I519" s="4"/>
    </row>
    <row r="520" spans="1:9" x14ac:dyDescent="0.3">
      <c r="A520" s="18" t="str">
        <f t="shared" si="39"/>
        <v/>
      </c>
      <c r="B520" s="7" t="str">
        <f t="shared" si="37"/>
        <v/>
      </c>
      <c r="C520" s="7" t="str">
        <f>IF(C519=DashBoard!$D$14,"end",IF(C519="end","end",C519+1))</f>
        <v>end</v>
      </c>
      <c r="D520" s="8" t="str">
        <f t="shared" si="40"/>
        <v/>
      </c>
      <c r="E520" s="9" t="str">
        <f>IF(C520="end","",IF(DashBoard!$C$15="Straight Line",SLN(DashBoard!$D$8,DashBoard!$D$9,DashBoard!$D$14),IF(DashBoard!$C$15="Accelerated Double Declining",DDB(DashBoard!$D$8,DashBoard!$D$9,DashBoard!$D$14,C520),IF(DashBoard!$C$15="Sum of Years",SYD(DashBoard!$D$8,DashBoard!$D$9,DashBoard!$D$14,C520)))))</f>
        <v/>
      </c>
      <c r="F520" s="10" t="str">
        <f t="shared" si="38"/>
        <v/>
      </c>
      <c r="G520" s="11" t="str">
        <f>IF(OR(F520&lt;DashBoard!$D$9,C520="end"),"True Up To Savage Value","Expense")</f>
        <v>True Up To Savage Value</v>
      </c>
      <c r="H520" s="4"/>
      <c r="I520" s="4"/>
    </row>
    <row r="521" spans="1:9" x14ac:dyDescent="0.3">
      <c r="A521" s="18" t="str">
        <f t="shared" si="39"/>
        <v/>
      </c>
      <c r="B521" s="7" t="str">
        <f t="shared" si="37"/>
        <v/>
      </c>
      <c r="C521" s="7" t="str">
        <f>IF(C520=DashBoard!$D$14,"end",IF(C520="end","end",C520+1))</f>
        <v>end</v>
      </c>
      <c r="D521" s="8" t="str">
        <f t="shared" si="40"/>
        <v/>
      </c>
      <c r="E521" s="9" t="str">
        <f>IF(C521="end","",IF(DashBoard!$C$15="Straight Line",SLN(DashBoard!$D$8,DashBoard!$D$9,DashBoard!$D$14),IF(DashBoard!$C$15="Accelerated Double Declining",DDB(DashBoard!$D$8,DashBoard!$D$9,DashBoard!$D$14,C521),IF(DashBoard!$C$15="Sum of Years",SYD(DashBoard!$D$8,DashBoard!$D$9,DashBoard!$D$14,C521)))))</f>
        <v/>
      </c>
      <c r="F521" s="10" t="str">
        <f t="shared" si="38"/>
        <v/>
      </c>
      <c r="G521" s="11" t="str">
        <f>IF(OR(F521&lt;DashBoard!$D$9,C521="end"),"True Up To Savage Value","Expense")</f>
        <v>True Up To Savage Value</v>
      </c>
      <c r="H521" s="4"/>
      <c r="I521" s="4"/>
    </row>
    <row r="522" spans="1:9" x14ac:dyDescent="0.3">
      <c r="A522" s="18" t="str">
        <f t="shared" si="39"/>
        <v/>
      </c>
      <c r="B522" s="7" t="str">
        <f t="shared" si="37"/>
        <v/>
      </c>
      <c r="C522" s="7" t="str">
        <f>IF(C521=DashBoard!$D$14,"end",IF(C521="end","end",C521+1))</f>
        <v>end</v>
      </c>
      <c r="D522" s="8" t="str">
        <f t="shared" si="40"/>
        <v/>
      </c>
      <c r="E522" s="9" t="str">
        <f>IF(C522="end","",IF(DashBoard!$C$15="Straight Line",SLN(DashBoard!$D$8,DashBoard!$D$9,DashBoard!$D$14),IF(DashBoard!$C$15="Accelerated Double Declining",DDB(DashBoard!$D$8,DashBoard!$D$9,DashBoard!$D$14,C522),IF(DashBoard!$C$15="Sum of Years",SYD(DashBoard!$D$8,DashBoard!$D$9,DashBoard!$D$14,C522)))))</f>
        <v/>
      </c>
      <c r="F522" s="10" t="str">
        <f t="shared" si="38"/>
        <v/>
      </c>
      <c r="G522" s="11" t="str">
        <f>IF(OR(F522&lt;DashBoard!$D$9,C522="end"),"True Up To Savage Value","Expense")</f>
        <v>True Up To Savage Value</v>
      </c>
      <c r="H522" s="4"/>
      <c r="I522" s="4"/>
    </row>
    <row r="523" spans="1:9" x14ac:dyDescent="0.3">
      <c r="A523" s="18" t="str">
        <f t="shared" si="39"/>
        <v/>
      </c>
      <c r="B523" s="7" t="str">
        <f t="shared" si="37"/>
        <v/>
      </c>
      <c r="C523" s="7" t="str">
        <f>IF(C522=DashBoard!$D$14,"end",IF(C522="end","end",C522+1))</f>
        <v>end</v>
      </c>
      <c r="D523" s="8" t="str">
        <f t="shared" si="40"/>
        <v/>
      </c>
      <c r="E523" s="9" t="str">
        <f>IF(C523="end","",IF(DashBoard!$C$15="Straight Line",SLN(DashBoard!$D$8,DashBoard!$D$9,DashBoard!$D$14),IF(DashBoard!$C$15="Accelerated Double Declining",DDB(DashBoard!$D$8,DashBoard!$D$9,DashBoard!$D$14,C523),IF(DashBoard!$C$15="Sum of Years",SYD(DashBoard!$D$8,DashBoard!$D$9,DashBoard!$D$14,C523)))))</f>
        <v/>
      </c>
      <c r="F523" s="10" t="str">
        <f t="shared" si="38"/>
        <v/>
      </c>
      <c r="G523" s="11" t="str">
        <f>IF(OR(F523&lt;DashBoard!$D$9,C523="end"),"True Up To Savage Value","Expense")</f>
        <v>True Up To Savage Value</v>
      </c>
      <c r="H523" s="4"/>
      <c r="I523" s="4"/>
    </row>
    <row r="524" spans="1:9" x14ac:dyDescent="0.3">
      <c r="A524" s="18" t="str">
        <f t="shared" si="39"/>
        <v/>
      </c>
      <c r="B524" s="7" t="str">
        <f t="shared" si="37"/>
        <v/>
      </c>
      <c r="C524" s="7" t="str">
        <f>IF(C523=DashBoard!$D$14,"end",IF(C523="end","end",C523+1))</f>
        <v>end</v>
      </c>
      <c r="D524" s="8" t="str">
        <f t="shared" si="40"/>
        <v/>
      </c>
      <c r="E524" s="9" t="str">
        <f>IF(C524="end","",IF(DashBoard!$C$15="Straight Line",SLN(DashBoard!$D$8,DashBoard!$D$9,DashBoard!$D$14),IF(DashBoard!$C$15="Accelerated Double Declining",DDB(DashBoard!$D$8,DashBoard!$D$9,DashBoard!$D$14,C524),IF(DashBoard!$C$15="Sum of Years",SYD(DashBoard!$D$8,DashBoard!$D$9,DashBoard!$D$14,C524)))))</f>
        <v/>
      </c>
      <c r="F524" s="10" t="str">
        <f t="shared" si="38"/>
        <v/>
      </c>
      <c r="G524" s="11" t="str">
        <f>IF(OR(F524&lt;DashBoard!$D$9,C524="end"),"True Up To Savage Value","Expense")</f>
        <v>True Up To Savage Value</v>
      </c>
      <c r="H524" s="4"/>
      <c r="I524" s="4"/>
    </row>
    <row r="525" spans="1:9" x14ac:dyDescent="0.3">
      <c r="A525" s="18" t="str">
        <f t="shared" si="39"/>
        <v/>
      </c>
      <c r="B525" s="7" t="str">
        <f t="shared" si="37"/>
        <v/>
      </c>
      <c r="C525" s="7" t="str">
        <f>IF(C524=DashBoard!$D$14,"end",IF(C524="end","end",C524+1))</f>
        <v>end</v>
      </c>
      <c r="D525" s="8" t="str">
        <f t="shared" si="40"/>
        <v/>
      </c>
      <c r="E525" s="9" t="str">
        <f>IF(C525="end","",IF(DashBoard!$C$15="Straight Line",SLN(DashBoard!$D$8,DashBoard!$D$9,DashBoard!$D$14),IF(DashBoard!$C$15="Accelerated Double Declining",DDB(DashBoard!$D$8,DashBoard!$D$9,DashBoard!$D$14,C525),IF(DashBoard!$C$15="Sum of Years",SYD(DashBoard!$D$8,DashBoard!$D$9,DashBoard!$D$14,C525)))))</f>
        <v/>
      </c>
      <c r="F525" s="10" t="str">
        <f t="shared" si="38"/>
        <v/>
      </c>
      <c r="G525" s="11" t="str">
        <f>IF(OR(F525&lt;DashBoard!$D$9,C525="end"),"True Up To Savage Value","Expense")</f>
        <v>True Up To Savage Value</v>
      </c>
      <c r="H525" s="4"/>
      <c r="I525" s="4"/>
    </row>
    <row r="526" spans="1:9" x14ac:dyDescent="0.3">
      <c r="A526" s="18" t="str">
        <f t="shared" si="39"/>
        <v/>
      </c>
      <c r="B526" s="7" t="str">
        <f t="shared" si="37"/>
        <v/>
      </c>
      <c r="C526" s="7" t="str">
        <f>IF(C525=DashBoard!$D$14,"end",IF(C525="end","end",C525+1))</f>
        <v>end</v>
      </c>
      <c r="D526" s="8" t="str">
        <f t="shared" si="40"/>
        <v/>
      </c>
      <c r="E526" s="9" t="str">
        <f>IF(C526="end","",IF(DashBoard!$C$15="Straight Line",SLN(DashBoard!$D$8,DashBoard!$D$9,DashBoard!$D$14),IF(DashBoard!$C$15="Accelerated Double Declining",DDB(DashBoard!$D$8,DashBoard!$D$9,DashBoard!$D$14,C526),IF(DashBoard!$C$15="Sum of Years",SYD(DashBoard!$D$8,DashBoard!$D$9,DashBoard!$D$14,C526)))))</f>
        <v/>
      </c>
      <c r="F526" s="10" t="str">
        <f t="shared" si="38"/>
        <v/>
      </c>
      <c r="G526" s="11" t="str">
        <f>IF(OR(F526&lt;DashBoard!$D$9,C526="end"),"True Up To Savage Value","Expense")</f>
        <v>True Up To Savage Value</v>
      </c>
      <c r="H526" s="4"/>
      <c r="I526" s="4"/>
    </row>
    <row r="527" spans="1:9" x14ac:dyDescent="0.3">
      <c r="A527" s="18" t="str">
        <f t="shared" si="39"/>
        <v/>
      </c>
      <c r="B527" s="7" t="str">
        <f t="shared" si="37"/>
        <v/>
      </c>
      <c r="C527" s="7" t="str">
        <f>IF(C526=DashBoard!$D$14,"end",IF(C526="end","end",C526+1))</f>
        <v>end</v>
      </c>
      <c r="D527" s="8" t="str">
        <f t="shared" si="40"/>
        <v/>
      </c>
      <c r="E527" s="9" t="str">
        <f>IF(C527="end","",IF(DashBoard!$C$15="Straight Line",SLN(DashBoard!$D$8,DashBoard!$D$9,DashBoard!$D$14),IF(DashBoard!$C$15="Accelerated Double Declining",DDB(DashBoard!$D$8,DashBoard!$D$9,DashBoard!$D$14,C527),IF(DashBoard!$C$15="Sum of Years",SYD(DashBoard!$D$8,DashBoard!$D$9,DashBoard!$D$14,C527)))))</f>
        <v/>
      </c>
      <c r="F527" s="10" t="str">
        <f t="shared" si="38"/>
        <v/>
      </c>
      <c r="G527" s="11" t="str">
        <f>IF(OR(F527&lt;DashBoard!$D$9,C527="end"),"True Up To Savage Value","Expense")</f>
        <v>True Up To Savage Value</v>
      </c>
      <c r="H527" s="4"/>
      <c r="I527" s="4"/>
    </row>
    <row r="528" spans="1:9" x14ac:dyDescent="0.3">
      <c r="A528" s="18" t="str">
        <f t="shared" si="39"/>
        <v/>
      </c>
      <c r="B528" s="7" t="str">
        <f t="shared" si="37"/>
        <v/>
      </c>
      <c r="C528" s="7" t="str">
        <f>IF(C527=DashBoard!$D$14,"end",IF(C527="end","end",C527+1))</f>
        <v>end</v>
      </c>
      <c r="D528" s="8" t="str">
        <f t="shared" si="40"/>
        <v/>
      </c>
      <c r="E528" s="9" t="str">
        <f>IF(C528="end","",IF(DashBoard!$C$15="Straight Line",SLN(DashBoard!$D$8,DashBoard!$D$9,DashBoard!$D$14),IF(DashBoard!$C$15="Accelerated Double Declining",DDB(DashBoard!$D$8,DashBoard!$D$9,DashBoard!$D$14,C528),IF(DashBoard!$C$15="Sum of Years",SYD(DashBoard!$D$8,DashBoard!$D$9,DashBoard!$D$14,C528)))))</f>
        <v/>
      </c>
      <c r="F528" s="10" t="str">
        <f t="shared" si="38"/>
        <v/>
      </c>
      <c r="G528" s="11" t="str">
        <f>IF(OR(F528&lt;DashBoard!$D$9,C528="end"),"True Up To Savage Value","Expense")</f>
        <v>True Up To Savage Value</v>
      </c>
      <c r="H528" s="4"/>
      <c r="I528" s="4"/>
    </row>
    <row r="529" spans="1:9" x14ac:dyDescent="0.3">
      <c r="A529" s="18" t="str">
        <f t="shared" si="39"/>
        <v/>
      </c>
      <c r="B529" s="7" t="str">
        <f t="shared" si="37"/>
        <v/>
      </c>
      <c r="C529" s="7" t="str">
        <f>IF(C528=DashBoard!$D$14,"end",IF(C528="end","end",C528+1))</f>
        <v>end</v>
      </c>
      <c r="D529" s="8" t="str">
        <f t="shared" si="40"/>
        <v/>
      </c>
      <c r="E529" s="9" t="str">
        <f>IF(C529="end","",IF(DashBoard!$C$15="Straight Line",SLN(DashBoard!$D$8,DashBoard!$D$9,DashBoard!$D$14),IF(DashBoard!$C$15="Accelerated Double Declining",DDB(DashBoard!$D$8,DashBoard!$D$9,DashBoard!$D$14,C529),IF(DashBoard!$C$15="Sum of Years",SYD(DashBoard!$D$8,DashBoard!$D$9,DashBoard!$D$14,C529)))))</f>
        <v/>
      </c>
      <c r="F529" s="10" t="str">
        <f t="shared" si="38"/>
        <v/>
      </c>
      <c r="G529" s="11" t="str">
        <f>IF(OR(F529&lt;DashBoard!$D$9,C529="end"),"True Up To Savage Value","Expense")</f>
        <v>True Up To Savage Value</v>
      </c>
      <c r="H529" s="4"/>
      <c r="I529" s="4"/>
    </row>
    <row r="530" spans="1:9" x14ac:dyDescent="0.3">
      <c r="A530" s="18" t="str">
        <f t="shared" si="39"/>
        <v/>
      </c>
      <c r="B530" s="7" t="str">
        <f t="shared" si="37"/>
        <v/>
      </c>
      <c r="C530" s="7" t="str">
        <f>IF(C529=DashBoard!$D$14,"end",IF(C529="end","end",C529+1))</f>
        <v>end</v>
      </c>
      <c r="D530" s="8" t="str">
        <f t="shared" si="40"/>
        <v/>
      </c>
      <c r="E530" s="9" t="str">
        <f>IF(C530="end","",IF(DashBoard!$C$15="Straight Line",SLN(DashBoard!$D$8,DashBoard!$D$9,DashBoard!$D$14),IF(DashBoard!$C$15="Accelerated Double Declining",DDB(DashBoard!$D$8,DashBoard!$D$9,DashBoard!$D$14,C530),IF(DashBoard!$C$15="Sum of Years",SYD(DashBoard!$D$8,DashBoard!$D$9,DashBoard!$D$14,C530)))))</f>
        <v/>
      </c>
      <c r="F530" s="10" t="str">
        <f t="shared" si="38"/>
        <v/>
      </c>
      <c r="G530" s="11" t="str">
        <f>IF(OR(F530&lt;DashBoard!$D$9,C530="end"),"True Up To Savage Value","Expense")</f>
        <v>True Up To Savage Value</v>
      </c>
      <c r="H530" s="4"/>
      <c r="I530" s="4"/>
    </row>
    <row r="531" spans="1:9" x14ac:dyDescent="0.3">
      <c r="A531" s="18" t="str">
        <f t="shared" si="39"/>
        <v/>
      </c>
      <c r="B531" s="7" t="str">
        <f t="shared" si="37"/>
        <v/>
      </c>
      <c r="C531" s="7" t="str">
        <f>IF(C530=DashBoard!$D$14,"end",IF(C530="end","end",C530+1))</f>
        <v>end</v>
      </c>
      <c r="D531" s="8" t="str">
        <f t="shared" si="40"/>
        <v/>
      </c>
      <c r="E531" s="9" t="str">
        <f>IF(C531="end","",IF(DashBoard!$C$15="Straight Line",SLN(DashBoard!$D$8,DashBoard!$D$9,DashBoard!$D$14),IF(DashBoard!$C$15="Accelerated Double Declining",DDB(DashBoard!$D$8,DashBoard!$D$9,DashBoard!$D$14,C531),IF(DashBoard!$C$15="Sum of Years",SYD(DashBoard!$D$8,DashBoard!$D$9,DashBoard!$D$14,C531)))))</f>
        <v/>
      </c>
      <c r="F531" s="10" t="str">
        <f t="shared" si="38"/>
        <v/>
      </c>
      <c r="G531" s="11" t="str">
        <f>IF(OR(F531&lt;DashBoard!$D$9,C531="end"),"True Up To Savage Value","Expense")</f>
        <v>True Up To Savage Value</v>
      </c>
      <c r="H531" s="4"/>
      <c r="I531" s="4"/>
    </row>
    <row r="532" spans="1:9" x14ac:dyDescent="0.3">
      <c r="A532" s="18" t="str">
        <f t="shared" si="39"/>
        <v/>
      </c>
      <c r="B532" s="7" t="str">
        <f t="shared" si="37"/>
        <v/>
      </c>
      <c r="C532" s="7" t="str">
        <f>IF(C531=DashBoard!$D$14,"end",IF(C531="end","end",C531+1))</f>
        <v>end</v>
      </c>
      <c r="D532" s="8" t="str">
        <f t="shared" si="40"/>
        <v/>
      </c>
      <c r="E532" s="9" t="str">
        <f>IF(C532="end","",IF(DashBoard!$C$15="Straight Line",SLN(DashBoard!$D$8,DashBoard!$D$9,DashBoard!$D$14),IF(DashBoard!$C$15="Accelerated Double Declining",DDB(DashBoard!$D$8,DashBoard!$D$9,DashBoard!$D$14,C532),IF(DashBoard!$C$15="Sum of Years",SYD(DashBoard!$D$8,DashBoard!$D$9,DashBoard!$D$14,C532)))))</f>
        <v/>
      </c>
      <c r="F532" s="10" t="str">
        <f t="shared" si="38"/>
        <v/>
      </c>
      <c r="G532" s="11" t="str">
        <f>IF(OR(F532&lt;DashBoard!$D$9,C532="end"),"True Up To Savage Value","Expense")</f>
        <v>True Up To Savage Value</v>
      </c>
      <c r="H532" s="4"/>
      <c r="I532" s="4"/>
    </row>
    <row r="533" spans="1:9" x14ac:dyDescent="0.3">
      <c r="A533" s="18" t="str">
        <f t="shared" si="39"/>
        <v/>
      </c>
      <c r="B533" s="7" t="str">
        <f t="shared" si="37"/>
        <v/>
      </c>
      <c r="C533" s="7" t="str">
        <f>IF(C532=DashBoard!$D$14,"end",IF(C532="end","end",C532+1))</f>
        <v>end</v>
      </c>
      <c r="D533" s="8" t="str">
        <f t="shared" si="40"/>
        <v/>
      </c>
      <c r="E533" s="9" t="str">
        <f>IF(C533="end","",IF(DashBoard!$C$15="Straight Line",SLN(DashBoard!$D$8,DashBoard!$D$9,DashBoard!$D$14),IF(DashBoard!$C$15="Accelerated Double Declining",DDB(DashBoard!$D$8,DashBoard!$D$9,DashBoard!$D$14,C533),IF(DashBoard!$C$15="Sum of Years",SYD(DashBoard!$D$8,DashBoard!$D$9,DashBoard!$D$14,C533)))))</f>
        <v/>
      </c>
      <c r="F533" s="10" t="str">
        <f t="shared" si="38"/>
        <v/>
      </c>
      <c r="G533" s="11" t="str">
        <f>IF(OR(F533&lt;DashBoard!$D$9,C533="end"),"True Up To Savage Value","Expense")</f>
        <v>True Up To Savage Value</v>
      </c>
      <c r="H533" s="4"/>
      <c r="I533" s="4"/>
    </row>
    <row r="534" spans="1:9" x14ac:dyDescent="0.3">
      <c r="A534" s="18" t="str">
        <f t="shared" si="39"/>
        <v/>
      </c>
      <c r="B534" s="7" t="str">
        <f t="shared" si="37"/>
        <v/>
      </c>
      <c r="C534" s="7" t="str">
        <f>IF(C533=DashBoard!$D$14,"end",IF(C533="end","end",C533+1))</f>
        <v>end</v>
      </c>
      <c r="D534" s="8" t="str">
        <f t="shared" si="40"/>
        <v/>
      </c>
      <c r="E534" s="9" t="str">
        <f>IF(C534="end","",IF(DashBoard!$C$15="Straight Line",SLN(DashBoard!$D$8,DashBoard!$D$9,DashBoard!$D$14),IF(DashBoard!$C$15="Accelerated Double Declining",DDB(DashBoard!$D$8,DashBoard!$D$9,DashBoard!$D$14,C534),IF(DashBoard!$C$15="Sum of Years",SYD(DashBoard!$D$8,DashBoard!$D$9,DashBoard!$D$14,C534)))))</f>
        <v/>
      </c>
      <c r="F534" s="10" t="str">
        <f t="shared" si="38"/>
        <v/>
      </c>
      <c r="G534" s="11" t="str">
        <f>IF(OR(F534&lt;DashBoard!$D$9,C534="end"),"True Up To Savage Value","Expense")</f>
        <v>True Up To Savage Value</v>
      </c>
      <c r="H534" s="4"/>
      <c r="I534" s="4"/>
    </row>
    <row r="535" spans="1:9" x14ac:dyDescent="0.3">
      <c r="A535" s="18" t="str">
        <f t="shared" si="39"/>
        <v/>
      </c>
      <c r="B535" s="7" t="str">
        <f t="shared" si="37"/>
        <v/>
      </c>
      <c r="C535" s="7" t="str">
        <f>IF(C534=DashBoard!$D$14,"end",IF(C534="end","end",C534+1))</f>
        <v>end</v>
      </c>
      <c r="D535" s="8" t="str">
        <f t="shared" si="40"/>
        <v/>
      </c>
      <c r="E535" s="9" t="str">
        <f>IF(C535="end","",IF(DashBoard!$C$15="Straight Line",SLN(DashBoard!$D$8,DashBoard!$D$9,DashBoard!$D$14),IF(DashBoard!$C$15="Accelerated Double Declining",DDB(DashBoard!$D$8,DashBoard!$D$9,DashBoard!$D$14,C535),IF(DashBoard!$C$15="Sum of Years",SYD(DashBoard!$D$8,DashBoard!$D$9,DashBoard!$D$14,C535)))))</f>
        <v/>
      </c>
      <c r="F535" s="10" t="str">
        <f t="shared" si="38"/>
        <v/>
      </c>
      <c r="G535" s="11" t="str">
        <f>IF(OR(F535&lt;DashBoard!$D$9,C535="end"),"True Up To Savage Value","Expense")</f>
        <v>True Up To Savage Value</v>
      </c>
      <c r="H535" s="4"/>
      <c r="I535" s="4"/>
    </row>
    <row r="536" spans="1:9" x14ac:dyDescent="0.3">
      <c r="A536" s="18" t="str">
        <f t="shared" si="39"/>
        <v/>
      </c>
      <c r="B536" s="7" t="str">
        <f t="shared" si="37"/>
        <v/>
      </c>
      <c r="C536" s="7" t="str">
        <f>IF(C535=DashBoard!$D$14,"end",IF(C535="end","end",C535+1))</f>
        <v>end</v>
      </c>
      <c r="D536" s="8" t="str">
        <f t="shared" si="40"/>
        <v/>
      </c>
      <c r="E536" s="9" t="str">
        <f>IF(C536="end","",IF(DashBoard!$C$15="Straight Line",SLN(DashBoard!$D$8,DashBoard!$D$9,DashBoard!$D$14),IF(DashBoard!$C$15="Accelerated Double Declining",DDB(DashBoard!$D$8,DashBoard!$D$9,DashBoard!$D$14,C536),IF(DashBoard!$C$15="Sum of Years",SYD(DashBoard!$D$8,DashBoard!$D$9,DashBoard!$D$14,C536)))))</f>
        <v/>
      </c>
      <c r="F536" s="10" t="str">
        <f t="shared" si="38"/>
        <v/>
      </c>
      <c r="G536" s="11" t="str">
        <f>IF(OR(F536&lt;DashBoard!$D$9,C536="end"),"True Up To Savage Value","Expense")</f>
        <v>True Up To Savage Value</v>
      </c>
      <c r="H536" s="4"/>
      <c r="I536" s="4"/>
    </row>
    <row r="537" spans="1:9" x14ac:dyDescent="0.3">
      <c r="A537" s="18" t="str">
        <f t="shared" si="39"/>
        <v/>
      </c>
      <c r="B537" s="7" t="str">
        <f t="shared" si="37"/>
        <v/>
      </c>
      <c r="C537" s="7" t="str">
        <f>IF(C536=DashBoard!$D$14,"end",IF(C536="end","end",C536+1))</f>
        <v>end</v>
      </c>
      <c r="D537" s="8" t="str">
        <f t="shared" si="40"/>
        <v/>
      </c>
      <c r="E537" s="9" t="str">
        <f>IF(C537="end","",IF(DashBoard!$C$15="Straight Line",SLN(DashBoard!$D$8,DashBoard!$D$9,DashBoard!$D$14),IF(DashBoard!$C$15="Accelerated Double Declining",DDB(DashBoard!$D$8,DashBoard!$D$9,DashBoard!$D$14,C537),IF(DashBoard!$C$15="Sum of Years",SYD(DashBoard!$D$8,DashBoard!$D$9,DashBoard!$D$14,C537)))))</f>
        <v/>
      </c>
      <c r="F537" s="10" t="str">
        <f t="shared" si="38"/>
        <v/>
      </c>
      <c r="G537" s="11" t="str">
        <f>IF(OR(F537&lt;DashBoard!$D$9,C537="end"),"True Up To Savage Value","Expense")</f>
        <v>True Up To Savage Value</v>
      </c>
      <c r="H537" s="4"/>
      <c r="I537" s="4"/>
    </row>
    <row r="538" spans="1:9" x14ac:dyDescent="0.3">
      <c r="A538" s="18" t="str">
        <f t="shared" si="39"/>
        <v/>
      </c>
      <c r="B538" s="7" t="str">
        <f t="shared" si="37"/>
        <v/>
      </c>
      <c r="C538" s="7" t="str">
        <f>IF(C537=DashBoard!$D$14,"end",IF(C537="end","end",C537+1))</f>
        <v>end</v>
      </c>
      <c r="D538" s="8" t="str">
        <f t="shared" si="40"/>
        <v/>
      </c>
      <c r="E538" s="9" t="str">
        <f>IF(C538="end","",IF(DashBoard!$C$15="Straight Line",SLN(DashBoard!$D$8,DashBoard!$D$9,DashBoard!$D$14),IF(DashBoard!$C$15="Accelerated Double Declining",DDB(DashBoard!$D$8,DashBoard!$D$9,DashBoard!$D$14,C538),IF(DashBoard!$C$15="Sum of Years",SYD(DashBoard!$D$8,DashBoard!$D$9,DashBoard!$D$14,C538)))))</f>
        <v/>
      </c>
      <c r="F538" s="10" t="str">
        <f t="shared" si="38"/>
        <v/>
      </c>
      <c r="G538" s="11" t="str">
        <f>IF(OR(F538&lt;DashBoard!$D$9,C538="end"),"True Up To Savage Value","Expense")</f>
        <v>True Up To Savage Value</v>
      </c>
      <c r="H538" s="4"/>
      <c r="I538" s="4"/>
    </row>
    <row r="539" spans="1:9" x14ac:dyDescent="0.3">
      <c r="A539" s="18" t="str">
        <f t="shared" si="39"/>
        <v/>
      </c>
      <c r="B539" s="7" t="str">
        <f t="shared" si="37"/>
        <v/>
      </c>
      <c r="C539" s="7" t="str">
        <f>IF(C538=DashBoard!$D$14,"end",IF(C538="end","end",C538+1))</f>
        <v>end</v>
      </c>
      <c r="D539" s="8" t="str">
        <f t="shared" si="40"/>
        <v/>
      </c>
      <c r="E539" s="9" t="str">
        <f>IF(C539="end","",IF(DashBoard!$C$15="Straight Line",SLN(DashBoard!$D$8,DashBoard!$D$9,DashBoard!$D$14),IF(DashBoard!$C$15="Accelerated Double Declining",DDB(DashBoard!$D$8,DashBoard!$D$9,DashBoard!$D$14,C539),IF(DashBoard!$C$15="Sum of Years",SYD(DashBoard!$D$8,DashBoard!$D$9,DashBoard!$D$14,C539)))))</f>
        <v/>
      </c>
      <c r="F539" s="10" t="str">
        <f t="shared" si="38"/>
        <v/>
      </c>
      <c r="G539" s="11" t="str">
        <f>IF(OR(F539&lt;DashBoard!$D$9,C539="end"),"True Up To Savage Value","Expense")</f>
        <v>True Up To Savage Value</v>
      </c>
      <c r="H539" s="4"/>
      <c r="I539" s="4"/>
    </row>
    <row r="540" spans="1:9" x14ac:dyDescent="0.3">
      <c r="A540" s="18" t="str">
        <f t="shared" si="39"/>
        <v/>
      </c>
      <c r="B540" s="7" t="str">
        <f t="shared" si="37"/>
        <v/>
      </c>
      <c r="C540" s="7" t="str">
        <f>IF(C539=DashBoard!$D$14,"end",IF(C539="end","end",C539+1))</f>
        <v>end</v>
      </c>
      <c r="D540" s="8" t="str">
        <f t="shared" si="40"/>
        <v/>
      </c>
      <c r="E540" s="9" t="str">
        <f>IF(C540="end","",IF(DashBoard!$C$15="Straight Line",SLN(DashBoard!$D$8,DashBoard!$D$9,DashBoard!$D$14),IF(DashBoard!$C$15="Accelerated Double Declining",DDB(DashBoard!$D$8,DashBoard!$D$9,DashBoard!$D$14,C540),IF(DashBoard!$C$15="Sum of Years",SYD(DashBoard!$D$8,DashBoard!$D$9,DashBoard!$D$14,C540)))))</f>
        <v/>
      </c>
      <c r="F540" s="10" t="str">
        <f t="shared" si="38"/>
        <v/>
      </c>
      <c r="G540" s="11" t="str">
        <f>IF(OR(F540&lt;DashBoard!$D$9,C540="end"),"True Up To Savage Value","Expense")</f>
        <v>True Up To Savage Value</v>
      </c>
      <c r="H540" s="4"/>
      <c r="I540" s="4"/>
    </row>
    <row r="541" spans="1:9" x14ac:dyDescent="0.3">
      <c r="A541" s="18" t="str">
        <f t="shared" si="39"/>
        <v/>
      </c>
      <c r="B541" s="7" t="str">
        <f t="shared" si="37"/>
        <v/>
      </c>
      <c r="C541" s="7" t="str">
        <f>IF(C540=DashBoard!$D$14,"end",IF(C540="end","end",C540+1))</f>
        <v>end</v>
      </c>
      <c r="D541" s="8" t="str">
        <f t="shared" si="40"/>
        <v/>
      </c>
      <c r="E541" s="9" t="str">
        <f>IF(C541="end","",IF(DashBoard!$C$15="Straight Line",SLN(DashBoard!$D$8,DashBoard!$D$9,DashBoard!$D$14),IF(DashBoard!$C$15="Accelerated Double Declining",DDB(DashBoard!$D$8,DashBoard!$D$9,DashBoard!$D$14,C541),IF(DashBoard!$C$15="Sum of Years",SYD(DashBoard!$D$8,DashBoard!$D$9,DashBoard!$D$14,C541)))))</f>
        <v/>
      </c>
      <c r="F541" s="10" t="str">
        <f t="shared" si="38"/>
        <v/>
      </c>
      <c r="G541" s="11" t="str">
        <f>IF(OR(F541&lt;DashBoard!$D$9,C541="end"),"True Up To Savage Value","Expense")</f>
        <v>True Up To Savage Value</v>
      </c>
      <c r="H541" s="4"/>
      <c r="I541" s="4"/>
    </row>
    <row r="542" spans="1:9" x14ac:dyDescent="0.3">
      <c r="A542" s="18" t="str">
        <f t="shared" si="39"/>
        <v/>
      </c>
      <c r="B542" s="7" t="str">
        <f t="shared" si="37"/>
        <v/>
      </c>
      <c r="C542" s="7" t="str">
        <f>IF(C541=DashBoard!$D$14,"end",IF(C541="end","end",C541+1))</f>
        <v>end</v>
      </c>
      <c r="D542" s="8" t="str">
        <f t="shared" si="40"/>
        <v/>
      </c>
      <c r="E542" s="9" t="str">
        <f>IF(C542="end","",IF(DashBoard!$C$15="Straight Line",SLN(DashBoard!$D$8,DashBoard!$D$9,DashBoard!$D$14),IF(DashBoard!$C$15="Accelerated Double Declining",DDB(DashBoard!$D$8,DashBoard!$D$9,DashBoard!$D$14,C542),IF(DashBoard!$C$15="Sum of Years",SYD(DashBoard!$D$8,DashBoard!$D$9,DashBoard!$D$14,C542)))))</f>
        <v/>
      </c>
      <c r="F542" s="10" t="str">
        <f t="shared" si="38"/>
        <v/>
      </c>
      <c r="G542" s="11" t="str">
        <f>IF(OR(F542&lt;DashBoard!$D$9,C542="end"),"True Up To Savage Value","Expense")</f>
        <v>True Up To Savage Value</v>
      </c>
      <c r="H542" s="4"/>
      <c r="I542" s="4"/>
    </row>
    <row r="543" spans="1:9" x14ac:dyDescent="0.3">
      <c r="A543" s="18" t="str">
        <f t="shared" si="39"/>
        <v/>
      </c>
      <c r="B543" s="7" t="str">
        <f t="shared" si="37"/>
        <v/>
      </c>
      <c r="C543" s="7" t="str">
        <f>IF(C542=DashBoard!$D$14,"end",IF(C542="end","end",C542+1))</f>
        <v>end</v>
      </c>
      <c r="D543" s="8" t="str">
        <f t="shared" si="40"/>
        <v/>
      </c>
      <c r="E543" s="9" t="str">
        <f>IF(C543="end","",IF(DashBoard!$C$15="Straight Line",SLN(DashBoard!$D$8,DashBoard!$D$9,DashBoard!$D$14),IF(DashBoard!$C$15="Accelerated Double Declining",DDB(DashBoard!$D$8,DashBoard!$D$9,DashBoard!$D$14,C543),IF(DashBoard!$C$15="Sum of Years",SYD(DashBoard!$D$8,DashBoard!$D$9,DashBoard!$D$14,C543)))))</f>
        <v/>
      </c>
      <c r="F543" s="10" t="str">
        <f t="shared" si="38"/>
        <v/>
      </c>
      <c r="G543" s="11" t="str">
        <f>IF(OR(F543&lt;DashBoard!$D$9,C543="end"),"True Up To Savage Value","Expense")</f>
        <v>True Up To Savage Value</v>
      </c>
      <c r="H543" s="4"/>
      <c r="I543" s="4"/>
    </row>
    <row r="544" spans="1:9" x14ac:dyDescent="0.3">
      <c r="A544" s="18" t="str">
        <f t="shared" si="39"/>
        <v/>
      </c>
      <c r="B544" s="7" t="str">
        <f t="shared" si="37"/>
        <v/>
      </c>
      <c r="C544" s="7" t="str">
        <f>IF(C543=DashBoard!$D$14,"end",IF(C543="end","end",C543+1))</f>
        <v>end</v>
      </c>
      <c r="D544" s="8" t="str">
        <f t="shared" si="40"/>
        <v/>
      </c>
      <c r="E544" s="9" t="str">
        <f>IF(C544="end","",IF(DashBoard!$C$15="Straight Line",SLN(DashBoard!$D$8,DashBoard!$D$9,DashBoard!$D$14),IF(DashBoard!$C$15="Accelerated Double Declining",DDB(DashBoard!$D$8,DashBoard!$D$9,DashBoard!$D$14,C544),IF(DashBoard!$C$15="Sum of Years",SYD(DashBoard!$D$8,DashBoard!$D$9,DashBoard!$D$14,C544)))))</f>
        <v/>
      </c>
      <c r="F544" s="10" t="str">
        <f t="shared" si="38"/>
        <v/>
      </c>
      <c r="G544" s="11" t="str">
        <f>IF(OR(F544&lt;DashBoard!$D$9,C544="end"),"True Up To Savage Value","Expense")</f>
        <v>True Up To Savage Value</v>
      </c>
      <c r="H544" s="4"/>
      <c r="I544" s="4"/>
    </row>
    <row r="545" spans="1:9" x14ac:dyDescent="0.3">
      <c r="A545" s="18" t="str">
        <f t="shared" si="39"/>
        <v/>
      </c>
      <c r="B545" s="7" t="str">
        <f t="shared" si="37"/>
        <v/>
      </c>
      <c r="C545" s="7" t="str">
        <f>IF(C544=DashBoard!$D$14,"end",IF(C544="end","end",C544+1))</f>
        <v>end</v>
      </c>
      <c r="D545" s="8" t="str">
        <f t="shared" si="40"/>
        <v/>
      </c>
      <c r="E545" s="9" t="str">
        <f>IF(C545="end","",IF(DashBoard!$C$15="Straight Line",SLN(DashBoard!$D$8,DashBoard!$D$9,DashBoard!$D$14),IF(DashBoard!$C$15="Accelerated Double Declining",DDB(DashBoard!$D$8,DashBoard!$D$9,DashBoard!$D$14,C545),IF(DashBoard!$C$15="Sum of Years",SYD(DashBoard!$D$8,DashBoard!$D$9,DashBoard!$D$14,C545)))))</f>
        <v/>
      </c>
      <c r="F545" s="10" t="str">
        <f t="shared" si="38"/>
        <v/>
      </c>
      <c r="G545" s="11" t="str">
        <f>IF(OR(F545&lt;DashBoard!$D$9,C545="end"),"True Up To Savage Value","Expense")</f>
        <v>True Up To Savage Value</v>
      </c>
      <c r="H545" s="4"/>
      <c r="I545" s="4"/>
    </row>
    <row r="546" spans="1:9" x14ac:dyDescent="0.3">
      <c r="A546" s="18" t="str">
        <f t="shared" si="39"/>
        <v/>
      </c>
      <c r="B546" s="7" t="str">
        <f t="shared" si="37"/>
        <v/>
      </c>
      <c r="C546" s="7" t="str">
        <f>IF(C545=DashBoard!$D$14,"end",IF(C545="end","end",C545+1))</f>
        <v>end</v>
      </c>
      <c r="D546" s="8" t="str">
        <f t="shared" si="40"/>
        <v/>
      </c>
      <c r="E546" s="9" t="str">
        <f>IF(C546="end","",IF(DashBoard!$C$15="Straight Line",SLN(DashBoard!$D$8,DashBoard!$D$9,DashBoard!$D$14),IF(DashBoard!$C$15="Accelerated Double Declining",DDB(DashBoard!$D$8,DashBoard!$D$9,DashBoard!$D$14,C546),IF(DashBoard!$C$15="Sum of Years",SYD(DashBoard!$D$8,DashBoard!$D$9,DashBoard!$D$14,C546)))))</f>
        <v/>
      </c>
      <c r="F546" s="10" t="str">
        <f t="shared" si="38"/>
        <v/>
      </c>
      <c r="G546" s="11" t="str">
        <f>IF(OR(F546&lt;DashBoard!$D$9,C546="end"),"True Up To Savage Value","Expense")</f>
        <v>True Up To Savage Value</v>
      </c>
      <c r="H546" s="4"/>
      <c r="I546" s="4"/>
    </row>
    <row r="547" spans="1:9" x14ac:dyDescent="0.3">
      <c r="A547" s="18" t="str">
        <f t="shared" si="39"/>
        <v/>
      </c>
      <c r="B547" s="7" t="str">
        <f t="shared" si="37"/>
        <v/>
      </c>
      <c r="C547" s="7" t="str">
        <f>IF(C546=DashBoard!$D$14,"end",IF(C546="end","end",C546+1))</f>
        <v>end</v>
      </c>
      <c r="D547" s="8" t="str">
        <f t="shared" si="40"/>
        <v/>
      </c>
      <c r="E547" s="9" t="str">
        <f>IF(C547="end","",IF(DashBoard!$C$15="Straight Line",SLN(DashBoard!$D$8,DashBoard!$D$9,DashBoard!$D$14),IF(DashBoard!$C$15="Accelerated Double Declining",DDB(DashBoard!$D$8,DashBoard!$D$9,DashBoard!$D$14,C547),IF(DashBoard!$C$15="Sum of Years",SYD(DashBoard!$D$8,DashBoard!$D$9,DashBoard!$D$14,C547)))))</f>
        <v/>
      </c>
      <c r="F547" s="10" t="str">
        <f t="shared" si="38"/>
        <v/>
      </c>
      <c r="G547" s="11" t="str">
        <f>IF(OR(F547&lt;DashBoard!$D$9,C547="end"),"True Up To Savage Value","Expense")</f>
        <v>True Up To Savage Value</v>
      </c>
      <c r="H547" s="4"/>
      <c r="I547" s="4"/>
    </row>
    <row r="548" spans="1:9" x14ac:dyDescent="0.3">
      <c r="A548" s="18" t="str">
        <f t="shared" si="39"/>
        <v/>
      </c>
      <c r="B548" s="7" t="str">
        <f t="shared" si="37"/>
        <v/>
      </c>
      <c r="C548" s="7" t="str">
        <f>IF(C547=DashBoard!$D$14,"end",IF(C547="end","end",C547+1))</f>
        <v>end</v>
      </c>
      <c r="D548" s="8" t="str">
        <f t="shared" si="40"/>
        <v/>
      </c>
      <c r="E548" s="9" t="str">
        <f>IF(C548="end","",IF(DashBoard!$C$15="Straight Line",SLN(DashBoard!$D$8,DashBoard!$D$9,DashBoard!$D$14),IF(DashBoard!$C$15="Accelerated Double Declining",DDB(DashBoard!$D$8,DashBoard!$D$9,DashBoard!$D$14,C548),IF(DashBoard!$C$15="Sum of Years",SYD(DashBoard!$D$8,DashBoard!$D$9,DashBoard!$D$14,C548)))))</f>
        <v/>
      </c>
      <c r="F548" s="10" t="str">
        <f t="shared" si="38"/>
        <v/>
      </c>
      <c r="G548" s="11" t="str">
        <f>IF(OR(F548&lt;DashBoard!$D$9,C548="end"),"True Up To Savage Value","Expense")</f>
        <v>True Up To Savage Value</v>
      </c>
      <c r="H548" s="4"/>
      <c r="I548" s="4"/>
    </row>
    <row r="549" spans="1:9" x14ac:dyDescent="0.3">
      <c r="A549" s="18" t="str">
        <f t="shared" si="39"/>
        <v/>
      </c>
      <c r="B549" s="7" t="str">
        <f t="shared" si="37"/>
        <v/>
      </c>
      <c r="C549" s="7" t="str">
        <f>IF(C548=DashBoard!$D$14,"end",IF(C548="end","end",C548+1))</f>
        <v>end</v>
      </c>
      <c r="D549" s="8" t="str">
        <f t="shared" si="40"/>
        <v/>
      </c>
      <c r="E549" s="9" t="str">
        <f>IF(C549="end","",IF(DashBoard!$C$15="Straight Line",SLN(DashBoard!$D$8,DashBoard!$D$9,DashBoard!$D$14),IF(DashBoard!$C$15="Accelerated Double Declining",DDB(DashBoard!$D$8,DashBoard!$D$9,DashBoard!$D$14,C549),IF(DashBoard!$C$15="Sum of Years",SYD(DashBoard!$D$8,DashBoard!$D$9,DashBoard!$D$14,C549)))))</f>
        <v/>
      </c>
      <c r="F549" s="10" t="str">
        <f t="shared" si="38"/>
        <v/>
      </c>
      <c r="G549" s="11" t="str">
        <f>IF(OR(F549&lt;DashBoard!$D$9,C549="end"),"True Up To Savage Value","Expense")</f>
        <v>True Up To Savage Value</v>
      </c>
      <c r="H549" s="4"/>
      <c r="I549" s="4"/>
    </row>
    <row r="550" spans="1:9" x14ac:dyDescent="0.3">
      <c r="A550" s="18" t="str">
        <f t="shared" si="39"/>
        <v/>
      </c>
      <c r="B550" s="7" t="str">
        <f t="shared" si="37"/>
        <v/>
      </c>
      <c r="C550" s="7" t="str">
        <f>IF(C549=DashBoard!$D$14,"end",IF(C549="end","end",C549+1))</f>
        <v>end</v>
      </c>
      <c r="D550" s="8" t="str">
        <f t="shared" si="40"/>
        <v/>
      </c>
      <c r="E550" s="9" t="str">
        <f>IF(C550="end","",IF(DashBoard!$C$15="Straight Line",SLN(DashBoard!$D$8,DashBoard!$D$9,DashBoard!$D$14),IF(DashBoard!$C$15="Accelerated Double Declining",DDB(DashBoard!$D$8,DashBoard!$D$9,DashBoard!$D$14,C550),IF(DashBoard!$C$15="Sum of Years",SYD(DashBoard!$D$8,DashBoard!$D$9,DashBoard!$D$14,C550)))))</f>
        <v/>
      </c>
      <c r="F550" s="10" t="str">
        <f t="shared" si="38"/>
        <v/>
      </c>
      <c r="G550" s="11" t="str">
        <f>IF(OR(F550&lt;DashBoard!$D$9,C550="end"),"True Up To Savage Value","Expense")</f>
        <v>True Up To Savage Value</v>
      </c>
      <c r="H550" s="4"/>
      <c r="I550" s="4"/>
    </row>
    <row r="551" spans="1:9" x14ac:dyDescent="0.3">
      <c r="A551" s="18" t="str">
        <f t="shared" si="39"/>
        <v/>
      </c>
      <c r="B551" s="7" t="str">
        <f t="shared" si="37"/>
        <v/>
      </c>
      <c r="C551" s="7" t="str">
        <f>IF(C550=DashBoard!$D$14,"end",IF(C550="end","end",C550+1))</f>
        <v>end</v>
      </c>
      <c r="D551" s="8" t="str">
        <f t="shared" si="40"/>
        <v/>
      </c>
      <c r="E551" s="9" t="str">
        <f>IF(C551="end","",IF(DashBoard!$C$15="Straight Line",SLN(DashBoard!$D$8,DashBoard!$D$9,DashBoard!$D$14),IF(DashBoard!$C$15="Accelerated Double Declining",DDB(DashBoard!$D$8,DashBoard!$D$9,DashBoard!$D$14,C551),IF(DashBoard!$C$15="Sum of Years",SYD(DashBoard!$D$8,DashBoard!$D$9,DashBoard!$D$14,C551)))))</f>
        <v/>
      </c>
      <c r="F551" s="10" t="str">
        <f t="shared" si="38"/>
        <v/>
      </c>
      <c r="G551" s="11" t="str">
        <f>IF(OR(F551&lt;DashBoard!$D$9,C551="end"),"True Up To Savage Value","Expense")</f>
        <v>True Up To Savage Value</v>
      </c>
      <c r="H551" s="4"/>
      <c r="I551" s="4"/>
    </row>
    <row r="552" spans="1:9" x14ac:dyDescent="0.3">
      <c r="A552" s="18" t="str">
        <f t="shared" si="39"/>
        <v/>
      </c>
      <c r="B552" s="7" t="str">
        <f t="shared" si="37"/>
        <v/>
      </c>
      <c r="C552" s="7" t="str">
        <f>IF(C551=DashBoard!$D$14,"end",IF(C551="end","end",C551+1))</f>
        <v>end</v>
      </c>
      <c r="D552" s="8" t="str">
        <f t="shared" si="40"/>
        <v/>
      </c>
      <c r="E552" s="9" t="str">
        <f>IF(C552="end","",IF(DashBoard!$C$15="Straight Line",SLN(DashBoard!$D$8,DashBoard!$D$9,DashBoard!$D$14),IF(DashBoard!$C$15="Accelerated Double Declining",DDB(DashBoard!$D$8,DashBoard!$D$9,DashBoard!$D$14,C552),IF(DashBoard!$C$15="Sum of Years",SYD(DashBoard!$D$8,DashBoard!$D$9,DashBoard!$D$14,C552)))))</f>
        <v/>
      </c>
      <c r="F552" s="10" t="str">
        <f t="shared" si="38"/>
        <v/>
      </c>
      <c r="G552" s="11" t="str">
        <f>IF(OR(F552&lt;DashBoard!$D$9,C552="end"),"True Up To Savage Value","Expense")</f>
        <v>True Up To Savage Value</v>
      </c>
      <c r="H552" s="4"/>
      <c r="I552" s="4"/>
    </row>
    <row r="553" spans="1:9" x14ac:dyDescent="0.3">
      <c r="A553" s="18" t="str">
        <f t="shared" si="39"/>
        <v/>
      </c>
      <c r="B553" s="7" t="str">
        <f t="shared" si="37"/>
        <v/>
      </c>
      <c r="C553" s="7" t="str">
        <f>IF(C552=DashBoard!$D$14,"end",IF(C552="end","end",C552+1))</f>
        <v>end</v>
      </c>
      <c r="D553" s="8" t="str">
        <f t="shared" si="40"/>
        <v/>
      </c>
      <c r="E553" s="9" t="str">
        <f>IF(C553="end","",IF(DashBoard!$C$15="Straight Line",SLN(DashBoard!$D$8,DashBoard!$D$9,DashBoard!$D$14),IF(DashBoard!$C$15="Accelerated Double Declining",DDB(DashBoard!$D$8,DashBoard!$D$9,DashBoard!$D$14,C553),IF(DashBoard!$C$15="Sum of Years",SYD(DashBoard!$D$8,DashBoard!$D$9,DashBoard!$D$14,C553)))))</f>
        <v/>
      </c>
      <c r="F553" s="10" t="str">
        <f t="shared" si="38"/>
        <v/>
      </c>
      <c r="G553" s="11" t="str">
        <f>IF(OR(F553&lt;DashBoard!$D$9,C553="end"),"True Up To Savage Value","Expense")</f>
        <v>True Up To Savage Value</v>
      </c>
      <c r="H553" s="4"/>
      <c r="I553" s="4"/>
    </row>
    <row r="554" spans="1:9" x14ac:dyDescent="0.3">
      <c r="A554" s="18" t="str">
        <f t="shared" si="39"/>
        <v/>
      </c>
      <c r="B554" s="7" t="str">
        <f t="shared" si="37"/>
        <v/>
      </c>
      <c r="C554" s="7" t="str">
        <f>IF(C553=DashBoard!$D$14,"end",IF(C553="end","end",C553+1))</f>
        <v>end</v>
      </c>
      <c r="D554" s="8" t="str">
        <f t="shared" si="40"/>
        <v/>
      </c>
      <c r="E554" s="9" t="str">
        <f>IF(C554="end","",IF(DashBoard!$C$15="Straight Line",SLN(DashBoard!$D$8,DashBoard!$D$9,DashBoard!$D$14),IF(DashBoard!$C$15="Accelerated Double Declining",DDB(DashBoard!$D$8,DashBoard!$D$9,DashBoard!$D$14,C554),IF(DashBoard!$C$15="Sum of Years",SYD(DashBoard!$D$8,DashBoard!$D$9,DashBoard!$D$14,C554)))))</f>
        <v/>
      </c>
      <c r="F554" s="10" t="str">
        <f t="shared" si="38"/>
        <v/>
      </c>
      <c r="G554" s="11" t="str">
        <f>IF(OR(F554&lt;DashBoard!$D$9,C554="end"),"True Up To Savage Value","Expense")</f>
        <v>True Up To Savage Value</v>
      </c>
      <c r="H554" s="4"/>
      <c r="I554" s="4"/>
    </row>
    <row r="555" spans="1:9" x14ac:dyDescent="0.3">
      <c r="A555" s="18" t="str">
        <f t="shared" si="39"/>
        <v/>
      </c>
      <c r="B555" s="7" t="str">
        <f t="shared" si="37"/>
        <v/>
      </c>
      <c r="C555" s="7" t="str">
        <f>IF(C554=DashBoard!$D$14,"end",IF(C554="end","end",C554+1))</f>
        <v>end</v>
      </c>
      <c r="D555" s="8" t="str">
        <f t="shared" si="40"/>
        <v/>
      </c>
      <c r="E555" s="9" t="str">
        <f>IF(C555="end","",IF(DashBoard!$C$15="Straight Line",SLN(DashBoard!$D$8,DashBoard!$D$9,DashBoard!$D$14),IF(DashBoard!$C$15="Accelerated Double Declining",DDB(DashBoard!$D$8,DashBoard!$D$9,DashBoard!$D$14,C555),IF(DashBoard!$C$15="Sum of Years",SYD(DashBoard!$D$8,DashBoard!$D$9,DashBoard!$D$14,C555)))))</f>
        <v/>
      </c>
      <c r="F555" s="10" t="str">
        <f t="shared" si="38"/>
        <v/>
      </c>
      <c r="G555" s="11" t="str">
        <f>IF(OR(F555&lt;DashBoard!$D$9,C555="end"),"True Up To Savage Value","Expense")</f>
        <v>True Up To Savage Value</v>
      </c>
      <c r="H555" s="4"/>
      <c r="I555" s="4"/>
    </row>
    <row r="556" spans="1:9" x14ac:dyDescent="0.3">
      <c r="A556" s="18" t="str">
        <f t="shared" si="39"/>
        <v/>
      </c>
      <c r="B556" s="7" t="str">
        <f t="shared" si="37"/>
        <v/>
      </c>
      <c r="C556" s="7" t="str">
        <f>IF(C555=DashBoard!$D$14,"end",IF(C555="end","end",C555+1))</f>
        <v>end</v>
      </c>
      <c r="D556" s="8" t="str">
        <f t="shared" si="40"/>
        <v/>
      </c>
      <c r="E556" s="9" t="str">
        <f>IF(C556="end","",IF(DashBoard!$C$15="Straight Line",SLN(DashBoard!$D$8,DashBoard!$D$9,DashBoard!$D$14),IF(DashBoard!$C$15="Accelerated Double Declining",DDB(DashBoard!$D$8,DashBoard!$D$9,DashBoard!$D$14,C556),IF(DashBoard!$C$15="Sum of Years",SYD(DashBoard!$D$8,DashBoard!$D$9,DashBoard!$D$14,C556)))))</f>
        <v/>
      </c>
      <c r="F556" s="10" t="str">
        <f t="shared" si="38"/>
        <v/>
      </c>
      <c r="G556" s="11" t="str">
        <f>IF(OR(F556&lt;DashBoard!$D$9,C556="end"),"True Up To Savage Value","Expense")</f>
        <v>True Up To Savage Value</v>
      </c>
      <c r="H556" s="4"/>
      <c r="I556" s="4"/>
    </row>
    <row r="557" spans="1:9" x14ac:dyDescent="0.3">
      <c r="A557" s="18" t="str">
        <f t="shared" si="39"/>
        <v/>
      </c>
      <c r="B557" s="7" t="str">
        <f t="shared" si="37"/>
        <v/>
      </c>
      <c r="C557" s="7" t="str">
        <f>IF(C556=DashBoard!$D$14,"end",IF(C556="end","end",C556+1))</f>
        <v>end</v>
      </c>
      <c r="D557" s="8" t="str">
        <f t="shared" si="40"/>
        <v/>
      </c>
      <c r="E557" s="9" t="str">
        <f>IF(C557="end","",IF(DashBoard!$C$15="Straight Line",SLN(DashBoard!$D$8,DashBoard!$D$9,DashBoard!$D$14),IF(DashBoard!$C$15="Accelerated Double Declining",DDB(DashBoard!$D$8,DashBoard!$D$9,DashBoard!$D$14,C557),IF(DashBoard!$C$15="Sum of Years",SYD(DashBoard!$D$8,DashBoard!$D$9,DashBoard!$D$14,C557)))))</f>
        <v/>
      </c>
      <c r="F557" s="10" t="str">
        <f t="shared" si="38"/>
        <v/>
      </c>
      <c r="G557" s="11" t="str">
        <f>IF(OR(F557&lt;DashBoard!$D$9,C557="end"),"True Up To Savage Value","Expense")</f>
        <v>True Up To Savage Value</v>
      </c>
      <c r="H557" s="4"/>
      <c r="I557" s="4"/>
    </row>
    <row r="558" spans="1:9" x14ac:dyDescent="0.3">
      <c r="A558" s="18" t="str">
        <f t="shared" si="39"/>
        <v/>
      </c>
      <c r="B558" s="7" t="str">
        <f t="shared" si="37"/>
        <v/>
      </c>
      <c r="C558" s="7" t="str">
        <f>IF(C557=DashBoard!$D$14,"end",IF(C557="end","end",C557+1))</f>
        <v>end</v>
      </c>
      <c r="D558" s="8" t="str">
        <f t="shared" si="40"/>
        <v/>
      </c>
      <c r="E558" s="9" t="str">
        <f>IF(C558="end","",IF(DashBoard!$C$15="Straight Line",SLN(DashBoard!$D$8,DashBoard!$D$9,DashBoard!$D$14),IF(DashBoard!$C$15="Accelerated Double Declining",DDB(DashBoard!$D$8,DashBoard!$D$9,DashBoard!$D$14,C558),IF(DashBoard!$C$15="Sum of Years",SYD(DashBoard!$D$8,DashBoard!$D$9,DashBoard!$D$14,C558)))))</f>
        <v/>
      </c>
      <c r="F558" s="10" t="str">
        <f t="shared" si="38"/>
        <v/>
      </c>
      <c r="G558" s="11" t="str">
        <f>IF(OR(F558&lt;DashBoard!$D$9,C558="end"),"True Up To Savage Value","Expense")</f>
        <v>True Up To Savage Value</v>
      </c>
      <c r="H558" s="4"/>
      <c r="I558" s="4"/>
    </row>
    <row r="559" spans="1:9" x14ac:dyDescent="0.3">
      <c r="A559" s="18" t="str">
        <f t="shared" si="39"/>
        <v/>
      </c>
      <c r="B559" s="7" t="str">
        <f t="shared" si="37"/>
        <v/>
      </c>
      <c r="C559" s="7" t="str">
        <f>IF(C558=DashBoard!$D$14,"end",IF(C558="end","end",C558+1))</f>
        <v>end</v>
      </c>
      <c r="D559" s="8" t="str">
        <f t="shared" si="40"/>
        <v/>
      </c>
      <c r="E559" s="9" t="str">
        <f>IF(C559="end","",IF(DashBoard!$C$15="Straight Line",SLN(DashBoard!$D$8,DashBoard!$D$9,DashBoard!$D$14),IF(DashBoard!$C$15="Accelerated Double Declining",DDB(DashBoard!$D$8,DashBoard!$D$9,DashBoard!$D$14,C559),IF(DashBoard!$C$15="Sum of Years",SYD(DashBoard!$D$8,DashBoard!$D$9,DashBoard!$D$14,C559)))))</f>
        <v/>
      </c>
      <c r="F559" s="10" t="str">
        <f t="shared" si="38"/>
        <v/>
      </c>
      <c r="G559" s="11" t="str">
        <f>IF(OR(F559&lt;DashBoard!$D$9,C559="end"),"True Up To Savage Value","Expense")</f>
        <v>True Up To Savage Value</v>
      </c>
      <c r="H559" s="4"/>
      <c r="I559" s="4"/>
    </row>
    <row r="560" spans="1:9" x14ac:dyDescent="0.3">
      <c r="A560" s="18" t="str">
        <f t="shared" si="39"/>
        <v/>
      </c>
      <c r="B560" s="7" t="str">
        <f t="shared" si="37"/>
        <v/>
      </c>
      <c r="C560" s="7" t="str">
        <f>IF(C559=DashBoard!$D$14,"end",IF(C559="end","end",C559+1))</f>
        <v>end</v>
      </c>
      <c r="D560" s="8" t="str">
        <f t="shared" si="40"/>
        <v/>
      </c>
      <c r="E560" s="9" t="str">
        <f>IF(C560="end","",IF(DashBoard!$C$15="Straight Line",SLN(DashBoard!$D$8,DashBoard!$D$9,DashBoard!$D$14),IF(DashBoard!$C$15="Accelerated Double Declining",DDB(DashBoard!$D$8,DashBoard!$D$9,DashBoard!$D$14,C560),IF(DashBoard!$C$15="Sum of Years",SYD(DashBoard!$D$8,DashBoard!$D$9,DashBoard!$D$14,C560)))))</f>
        <v/>
      </c>
      <c r="F560" s="10" t="str">
        <f t="shared" si="38"/>
        <v/>
      </c>
      <c r="G560" s="11" t="str">
        <f>IF(OR(F560&lt;DashBoard!$D$9,C560="end"),"True Up To Savage Value","Expense")</f>
        <v>True Up To Savage Value</v>
      </c>
      <c r="H560" s="4"/>
      <c r="I560" s="4"/>
    </row>
    <row r="561" spans="1:9" x14ac:dyDescent="0.3">
      <c r="A561" s="18" t="str">
        <f t="shared" si="39"/>
        <v/>
      </c>
      <c r="B561" s="7" t="str">
        <f t="shared" si="37"/>
        <v/>
      </c>
      <c r="C561" s="7" t="str">
        <f>IF(C560=DashBoard!$D$14,"end",IF(C560="end","end",C560+1))</f>
        <v>end</v>
      </c>
      <c r="D561" s="8" t="str">
        <f t="shared" si="40"/>
        <v/>
      </c>
      <c r="E561" s="9" t="str">
        <f>IF(C561="end","",IF(DashBoard!$C$15="Straight Line",SLN(DashBoard!$D$8,DashBoard!$D$9,DashBoard!$D$14),IF(DashBoard!$C$15="Accelerated Double Declining",DDB(DashBoard!$D$8,DashBoard!$D$9,DashBoard!$D$14,C561),IF(DashBoard!$C$15="Sum of Years",SYD(DashBoard!$D$8,DashBoard!$D$9,DashBoard!$D$14,C561)))))</f>
        <v/>
      </c>
      <c r="F561" s="10" t="str">
        <f t="shared" si="38"/>
        <v/>
      </c>
      <c r="G561" s="11" t="str">
        <f>IF(OR(F561&lt;DashBoard!$D$9,C561="end"),"True Up To Savage Value","Expense")</f>
        <v>True Up To Savage Value</v>
      </c>
      <c r="H561" s="4"/>
      <c r="I561" s="4"/>
    </row>
    <row r="562" spans="1:9" x14ac:dyDescent="0.3">
      <c r="A562" s="18" t="str">
        <f t="shared" si="39"/>
        <v/>
      </c>
      <c r="B562" s="7" t="str">
        <f t="shared" si="37"/>
        <v/>
      </c>
      <c r="C562" s="7" t="str">
        <f>IF(C561=DashBoard!$D$14,"end",IF(C561="end","end",C561+1))</f>
        <v>end</v>
      </c>
      <c r="D562" s="8" t="str">
        <f t="shared" si="40"/>
        <v/>
      </c>
      <c r="E562" s="9" t="str">
        <f>IF(C562="end","",IF(DashBoard!$C$15="Straight Line",SLN(DashBoard!$D$8,DashBoard!$D$9,DashBoard!$D$14),IF(DashBoard!$C$15="Accelerated Double Declining",DDB(DashBoard!$D$8,DashBoard!$D$9,DashBoard!$D$14,C562),IF(DashBoard!$C$15="Sum of Years",SYD(DashBoard!$D$8,DashBoard!$D$9,DashBoard!$D$14,C562)))))</f>
        <v/>
      </c>
      <c r="F562" s="10" t="str">
        <f t="shared" si="38"/>
        <v/>
      </c>
      <c r="G562" s="11" t="str">
        <f>IF(OR(F562&lt;DashBoard!$D$9,C562="end"),"True Up To Savage Value","Expense")</f>
        <v>True Up To Savage Value</v>
      </c>
      <c r="H562" s="4"/>
      <c r="I562" s="4"/>
    </row>
    <row r="563" spans="1:9" x14ac:dyDescent="0.3">
      <c r="A563" s="18" t="str">
        <f t="shared" si="39"/>
        <v/>
      </c>
      <c r="B563" s="7" t="str">
        <f t="shared" si="37"/>
        <v/>
      </c>
      <c r="C563" s="7" t="str">
        <f>IF(C562=DashBoard!$D$14,"end",IF(C562="end","end",C562+1))</f>
        <v>end</v>
      </c>
      <c r="D563" s="8" t="str">
        <f t="shared" si="40"/>
        <v/>
      </c>
      <c r="E563" s="9" t="str">
        <f>IF(C563="end","",IF(DashBoard!$C$15="Straight Line",SLN(DashBoard!$D$8,DashBoard!$D$9,DashBoard!$D$14),IF(DashBoard!$C$15="Accelerated Double Declining",DDB(DashBoard!$D$8,DashBoard!$D$9,DashBoard!$D$14,C563),IF(DashBoard!$C$15="Sum of Years",SYD(DashBoard!$D$8,DashBoard!$D$9,DashBoard!$D$14,C563)))))</f>
        <v/>
      </c>
      <c r="F563" s="10" t="str">
        <f t="shared" si="38"/>
        <v/>
      </c>
      <c r="G563" s="11" t="str">
        <f>IF(OR(F563&lt;DashBoard!$D$9,C563="end"),"True Up To Savage Value","Expense")</f>
        <v>True Up To Savage Value</v>
      </c>
      <c r="H563" s="4"/>
      <c r="I563" s="4"/>
    </row>
    <row r="564" spans="1:9" x14ac:dyDescent="0.3">
      <c r="A564" s="18" t="str">
        <f t="shared" si="39"/>
        <v/>
      </c>
      <c r="B564" s="7" t="str">
        <f t="shared" si="37"/>
        <v/>
      </c>
      <c r="C564" s="7" t="str">
        <f>IF(C563=DashBoard!$D$14,"end",IF(C563="end","end",C563+1))</f>
        <v>end</v>
      </c>
      <c r="D564" s="8" t="str">
        <f t="shared" si="40"/>
        <v/>
      </c>
      <c r="E564" s="9" t="str">
        <f>IF(C564="end","",IF(DashBoard!$C$15="Straight Line",SLN(DashBoard!$D$8,DashBoard!$D$9,DashBoard!$D$14),IF(DashBoard!$C$15="Accelerated Double Declining",DDB(DashBoard!$D$8,DashBoard!$D$9,DashBoard!$D$14,C564),IF(DashBoard!$C$15="Sum of Years",SYD(DashBoard!$D$8,DashBoard!$D$9,DashBoard!$D$14,C564)))))</f>
        <v/>
      </c>
      <c r="F564" s="10" t="str">
        <f t="shared" si="38"/>
        <v/>
      </c>
      <c r="G564" s="11" t="str">
        <f>IF(OR(F564&lt;DashBoard!$D$9,C564="end"),"True Up To Savage Value","Expense")</f>
        <v>True Up To Savage Value</v>
      </c>
      <c r="H564" s="4"/>
      <c r="I564" s="4"/>
    </row>
    <row r="565" spans="1:9" x14ac:dyDescent="0.3">
      <c r="A565" s="18" t="str">
        <f t="shared" si="39"/>
        <v/>
      </c>
      <c r="B565" s="7" t="str">
        <f t="shared" si="37"/>
        <v/>
      </c>
      <c r="C565" s="7" t="str">
        <f>IF(C564=DashBoard!$D$14,"end",IF(C564="end","end",C564+1))</f>
        <v>end</v>
      </c>
      <c r="D565" s="8" t="str">
        <f t="shared" si="40"/>
        <v/>
      </c>
      <c r="E565" s="9" t="str">
        <f>IF(C565="end","",IF(DashBoard!$C$15="Straight Line",SLN(DashBoard!$D$8,DashBoard!$D$9,DashBoard!$D$14),IF(DashBoard!$C$15="Accelerated Double Declining",DDB(DashBoard!$D$8,DashBoard!$D$9,DashBoard!$D$14,C565),IF(DashBoard!$C$15="Sum of Years",SYD(DashBoard!$D$8,DashBoard!$D$9,DashBoard!$D$14,C565)))))</f>
        <v/>
      </c>
      <c r="F565" s="10" t="str">
        <f t="shared" si="38"/>
        <v/>
      </c>
      <c r="G565" s="11" t="str">
        <f>IF(OR(F565&lt;DashBoard!$D$9,C565="end"),"True Up To Savage Value","Expense")</f>
        <v>True Up To Savage Value</v>
      </c>
      <c r="H565" s="4"/>
      <c r="I565" s="4"/>
    </row>
    <row r="566" spans="1:9" x14ac:dyDescent="0.3">
      <c r="A566" s="18" t="str">
        <f t="shared" si="39"/>
        <v/>
      </c>
      <c r="B566" s="7" t="str">
        <f t="shared" si="37"/>
        <v/>
      </c>
      <c r="C566" s="7" t="str">
        <f>IF(C565=DashBoard!$D$14,"end",IF(C565="end","end",C565+1))</f>
        <v>end</v>
      </c>
      <c r="D566" s="8" t="str">
        <f t="shared" si="40"/>
        <v/>
      </c>
      <c r="E566" s="9" t="str">
        <f>IF(C566="end","",IF(DashBoard!$C$15="Straight Line",SLN(DashBoard!$D$8,DashBoard!$D$9,DashBoard!$D$14),IF(DashBoard!$C$15="Accelerated Double Declining",DDB(DashBoard!$D$8,DashBoard!$D$9,DashBoard!$D$14,C566),IF(DashBoard!$C$15="Sum of Years",SYD(DashBoard!$D$8,DashBoard!$D$9,DashBoard!$D$14,C566)))))</f>
        <v/>
      </c>
      <c r="F566" s="10" t="str">
        <f t="shared" si="38"/>
        <v/>
      </c>
      <c r="G566" s="11" t="str">
        <f>IF(OR(F566&lt;DashBoard!$D$9,C566="end"),"True Up To Savage Value","Expense")</f>
        <v>True Up To Savage Value</v>
      </c>
      <c r="H566" s="4"/>
      <c r="I566" s="4"/>
    </row>
    <row r="567" spans="1:9" x14ac:dyDescent="0.3">
      <c r="A567" s="18" t="str">
        <f t="shared" si="39"/>
        <v/>
      </c>
      <c r="B567" s="7" t="str">
        <f t="shared" si="37"/>
        <v/>
      </c>
      <c r="C567" s="7" t="str">
        <f>IF(C566=DashBoard!$D$14,"end",IF(C566="end","end",C566+1))</f>
        <v>end</v>
      </c>
      <c r="D567" s="8" t="str">
        <f t="shared" si="40"/>
        <v/>
      </c>
      <c r="E567" s="9" t="str">
        <f>IF(C567="end","",IF(DashBoard!$C$15="Straight Line",SLN(DashBoard!$D$8,DashBoard!$D$9,DashBoard!$D$14),IF(DashBoard!$C$15="Accelerated Double Declining",DDB(DashBoard!$D$8,DashBoard!$D$9,DashBoard!$D$14,C567),IF(DashBoard!$C$15="Sum of Years",SYD(DashBoard!$D$8,DashBoard!$D$9,DashBoard!$D$14,C567)))))</f>
        <v/>
      </c>
      <c r="F567" s="10" t="str">
        <f t="shared" si="38"/>
        <v/>
      </c>
      <c r="G567" s="11" t="str">
        <f>IF(OR(F567&lt;DashBoard!$D$9,C567="end"),"True Up To Savage Value","Expense")</f>
        <v>True Up To Savage Value</v>
      </c>
      <c r="H567" s="4"/>
      <c r="I567" s="4"/>
    </row>
    <row r="568" spans="1:9" x14ac:dyDescent="0.3">
      <c r="A568" s="18" t="str">
        <f t="shared" si="39"/>
        <v/>
      </c>
      <c r="B568" s="7" t="str">
        <f t="shared" si="37"/>
        <v/>
      </c>
      <c r="C568" s="7" t="str">
        <f>IF(C567=DashBoard!$D$14,"end",IF(C567="end","end",C567+1))</f>
        <v>end</v>
      </c>
      <c r="D568" s="8" t="str">
        <f t="shared" si="40"/>
        <v/>
      </c>
      <c r="E568" s="9" t="str">
        <f>IF(C568="end","",IF(DashBoard!$C$15="Straight Line",SLN(DashBoard!$D$8,DashBoard!$D$9,DashBoard!$D$14),IF(DashBoard!$C$15="Accelerated Double Declining",DDB(DashBoard!$D$8,DashBoard!$D$9,DashBoard!$D$14,C568),IF(DashBoard!$C$15="Sum of Years",SYD(DashBoard!$D$8,DashBoard!$D$9,DashBoard!$D$14,C568)))))</f>
        <v/>
      </c>
      <c r="F568" s="10" t="str">
        <f t="shared" si="38"/>
        <v/>
      </c>
      <c r="G568" s="11" t="str">
        <f>IF(OR(F568&lt;DashBoard!$D$9,C568="end"),"True Up To Savage Value","Expense")</f>
        <v>True Up To Savage Value</v>
      </c>
      <c r="H568" s="4"/>
      <c r="I568" s="4"/>
    </row>
    <row r="569" spans="1:9" x14ac:dyDescent="0.3">
      <c r="A569" s="18" t="str">
        <f t="shared" si="39"/>
        <v/>
      </c>
      <c r="B569" s="7" t="str">
        <f t="shared" si="37"/>
        <v/>
      </c>
      <c r="C569" s="7" t="str">
        <f>IF(C568=DashBoard!$D$14,"end",IF(C568="end","end",C568+1))</f>
        <v>end</v>
      </c>
      <c r="D569" s="8" t="str">
        <f t="shared" si="40"/>
        <v/>
      </c>
      <c r="E569" s="9" t="str">
        <f>IF(C569="end","",IF(DashBoard!$C$15="Straight Line",SLN(DashBoard!$D$8,DashBoard!$D$9,DashBoard!$D$14),IF(DashBoard!$C$15="Accelerated Double Declining",DDB(DashBoard!$D$8,DashBoard!$D$9,DashBoard!$D$14,C569),IF(DashBoard!$C$15="Sum of Years",SYD(DashBoard!$D$8,DashBoard!$D$9,DashBoard!$D$14,C569)))))</f>
        <v/>
      </c>
      <c r="F569" s="10" t="str">
        <f t="shared" si="38"/>
        <v/>
      </c>
      <c r="G569" s="11" t="str">
        <f>IF(OR(F569&lt;DashBoard!$D$9,C569="end"),"True Up To Savage Value","Expense")</f>
        <v>True Up To Savage Value</v>
      </c>
      <c r="H569" s="4"/>
      <c r="I569" s="4"/>
    </row>
    <row r="570" spans="1:9" x14ac:dyDescent="0.3">
      <c r="A570" s="18" t="str">
        <f t="shared" si="39"/>
        <v/>
      </c>
      <c r="B570" s="7" t="str">
        <f t="shared" si="37"/>
        <v/>
      </c>
      <c r="C570" s="7" t="str">
        <f>IF(C569=DashBoard!$D$14,"end",IF(C569="end","end",C569+1))</f>
        <v>end</v>
      </c>
      <c r="D570" s="8" t="str">
        <f t="shared" si="40"/>
        <v/>
      </c>
      <c r="E570" s="9" t="str">
        <f>IF(C570="end","",IF(DashBoard!$C$15="Straight Line",SLN(DashBoard!$D$8,DashBoard!$D$9,DashBoard!$D$14),IF(DashBoard!$C$15="Accelerated Double Declining",DDB(DashBoard!$D$8,DashBoard!$D$9,DashBoard!$D$14,C570),IF(DashBoard!$C$15="Sum of Years",SYD(DashBoard!$D$8,DashBoard!$D$9,DashBoard!$D$14,C570)))))</f>
        <v/>
      </c>
      <c r="F570" s="10" t="str">
        <f t="shared" si="38"/>
        <v/>
      </c>
      <c r="G570" s="11" t="str">
        <f>IF(OR(F570&lt;DashBoard!$D$9,C570="end"),"True Up To Savage Value","Expense")</f>
        <v>True Up To Savage Value</v>
      </c>
      <c r="H570" s="4"/>
      <c r="I570" s="4"/>
    </row>
    <row r="571" spans="1:9" x14ac:dyDescent="0.3">
      <c r="A571" s="18" t="str">
        <f t="shared" si="39"/>
        <v/>
      </c>
      <c r="B571" s="7" t="str">
        <f t="shared" si="37"/>
        <v/>
      </c>
      <c r="C571" s="7" t="str">
        <f>IF(C570=DashBoard!$D$14,"end",IF(C570="end","end",C570+1))</f>
        <v>end</v>
      </c>
      <c r="D571" s="8" t="str">
        <f t="shared" si="40"/>
        <v/>
      </c>
      <c r="E571" s="9" t="str">
        <f>IF(C571="end","",IF(DashBoard!$C$15="Straight Line",SLN(DashBoard!$D$8,DashBoard!$D$9,DashBoard!$D$14),IF(DashBoard!$C$15="Accelerated Double Declining",DDB(DashBoard!$D$8,DashBoard!$D$9,DashBoard!$D$14,C571),IF(DashBoard!$C$15="Sum of Years",SYD(DashBoard!$D$8,DashBoard!$D$9,DashBoard!$D$14,C571)))))</f>
        <v/>
      </c>
      <c r="F571" s="10" t="str">
        <f t="shared" si="38"/>
        <v/>
      </c>
      <c r="G571" s="11" t="str">
        <f>IF(OR(F571&lt;DashBoard!$D$9,C571="end"),"True Up To Savage Value","Expense")</f>
        <v>True Up To Savage Value</v>
      </c>
      <c r="H571" s="4"/>
      <c r="I571" s="4"/>
    </row>
    <row r="572" spans="1:9" x14ac:dyDescent="0.3">
      <c r="A572" s="18" t="str">
        <f t="shared" si="39"/>
        <v/>
      </c>
      <c r="B572" s="7" t="str">
        <f t="shared" si="37"/>
        <v/>
      </c>
      <c r="C572" s="7" t="str">
        <f>IF(C571=DashBoard!$D$14,"end",IF(C571="end","end",C571+1))</f>
        <v>end</v>
      </c>
      <c r="D572" s="8" t="str">
        <f t="shared" si="40"/>
        <v/>
      </c>
      <c r="E572" s="9" t="str">
        <f>IF(C572="end","",IF(DashBoard!$C$15="Straight Line",SLN(DashBoard!$D$8,DashBoard!$D$9,DashBoard!$D$14),IF(DashBoard!$C$15="Accelerated Double Declining",DDB(DashBoard!$D$8,DashBoard!$D$9,DashBoard!$D$14,C572),IF(DashBoard!$C$15="Sum of Years",SYD(DashBoard!$D$8,DashBoard!$D$9,DashBoard!$D$14,C572)))))</f>
        <v/>
      </c>
      <c r="F572" s="10" t="str">
        <f t="shared" si="38"/>
        <v/>
      </c>
      <c r="G572" s="11" t="str">
        <f>IF(OR(F572&lt;DashBoard!$D$9,C572="end"),"True Up To Savage Value","Expense")</f>
        <v>True Up To Savage Value</v>
      </c>
      <c r="H572" s="4"/>
      <c r="I572" s="4"/>
    </row>
    <row r="573" spans="1:9" x14ac:dyDescent="0.3">
      <c r="A573" s="18" t="str">
        <f t="shared" si="39"/>
        <v/>
      </c>
      <c r="B573" s="7" t="str">
        <f t="shared" si="37"/>
        <v/>
      </c>
      <c r="C573" s="7" t="str">
        <f>IF(C572=DashBoard!$D$14,"end",IF(C572="end","end",C572+1))</f>
        <v>end</v>
      </c>
      <c r="D573" s="8" t="str">
        <f t="shared" si="40"/>
        <v/>
      </c>
      <c r="E573" s="9" t="str">
        <f>IF(C573="end","",IF(DashBoard!$C$15="Straight Line",SLN(DashBoard!$D$8,DashBoard!$D$9,DashBoard!$D$14),IF(DashBoard!$C$15="Accelerated Double Declining",DDB(DashBoard!$D$8,DashBoard!$D$9,DashBoard!$D$14,C573),IF(DashBoard!$C$15="Sum of Years",SYD(DashBoard!$D$8,DashBoard!$D$9,DashBoard!$D$14,C573)))))</f>
        <v/>
      </c>
      <c r="F573" s="10" t="str">
        <f t="shared" si="38"/>
        <v/>
      </c>
      <c r="G573" s="11" t="str">
        <f>IF(OR(F573&lt;DashBoard!$D$9,C573="end"),"True Up To Savage Value","Expense")</f>
        <v>True Up To Savage Value</v>
      </c>
      <c r="H573" s="4"/>
      <c r="I573" s="4"/>
    </row>
    <row r="574" spans="1:9" x14ac:dyDescent="0.3">
      <c r="A574" s="18" t="str">
        <f t="shared" si="39"/>
        <v/>
      </c>
      <c r="B574" s="7" t="str">
        <f t="shared" si="37"/>
        <v/>
      </c>
      <c r="C574" s="7" t="str">
        <f>IF(C573=DashBoard!$D$14,"end",IF(C573="end","end",C573+1))</f>
        <v>end</v>
      </c>
      <c r="D574" s="8" t="str">
        <f t="shared" si="40"/>
        <v/>
      </c>
      <c r="E574" s="9" t="str">
        <f>IF(C574="end","",IF(DashBoard!$C$15="Straight Line",SLN(DashBoard!$D$8,DashBoard!$D$9,DashBoard!$D$14),IF(DashBoard!$C$15="Accelerated Double Declining",DDB(DashBoard!$D$8,DashBoard!$D$9,DashBoard!$D$14,C574),IF(DashBoard!$C$15="Sum of Years",SYD(DashBoard!$D$8,DashBoard!$D$9,DashBoard!$D$14,C574)))))</f>
        <v/>
      </c>
      <c r="F574" s="10" t="str">
        <f t="shared" si="38"/>
        <v/>
      </c>
      <c r="G574" s="11" t="str">
        <f>IF(OR(F574&lt;DashBoard!$D$9,C574="end"),"True Up To Savage Value","Expense")</f>
        <v>True Up To Savage Value</v>
      </c>
      <c r="H574" s="4"/>
      <c r="I574" s="4"/>
    </row>
    <row r="575" spans="1:9" x14ac:dyDescent="0.3">
      <c r="A575" s="18" t="str">
        <f t="shared" si="39"/>
        <v/>
      </c>
      <c r="B575" s="7" t="str">
        <f t="shared" si="37"/>
        <v/>
      </c>
      <c r="C575" s="7" t="str">
        <f>IF(C574=DashBoard!$D$14,"end",IF(C574="end","end",C574+1))</f>
        <v>end</v>
      </c>
      <c r="D575" s="8" t="str">
        <f t="shared" si="40"/>
        <v/>
      </c>
      <c r="E575" s="9" t="str">
        <f>IF(C575="end","",IF(DashBoard!$C$15="Straight Line",SLN(DashBoard!$D$8,DashBoard!$D$9,DashBoard!$D$14),IF(DashBoard!$C$15="Accelerated Double Declining",DDB(DashBoard!$D$8,DashBoard!$D$9,DashBoard!$D$14,C575),IF(DashBoard!$C$15="Sum of Years",SYD(DashBoard!$D$8,DashBoard!$D$9,DashBoard!$D$14,C575)))))</f>
        <v/>
      </c>
      <c r="F575" s="10" t="str">
        <f t="shared" si="38"/>
        <v/>
      </c>
      <c r="G575" s="11" t="str">
        <f>IF(OR(F575&lt;DashBoard!$D$9,C575="end"),"True Up To Savage Value","Expense")</f>
        <v>True Up To Savage Value</v>
      </c>
      <c r="H575" s="4"/>
      <c r="I575" s="4"/>
    </row>
    <row r="576" spans="1:9" x14ac:dyDescent="0.3">
      <c r="A576" s="18" t="str">
        <f t="shared" si="39"/>
        <v/>
      </c>
      <c r="B576" s="7" t="str">
        <f t="shared" si="37"/>
        <v/>
      </c>
      <c r="C576" s="7" t="str">
        <f>IF(C575=DashBoard!$D$14,"end",IF(C575="end","end",C575+1))</f>
        <v>end</v>
      </c>
      <c r="D576" s="8" t="str">
        <f t="shared" si="40"/>
        <v/>
      </c>
      <c r="E576" s="9" t="str">
        <f>IF(C576="end","",IF(DashBoard!$C$15="Straight Line",SLN(DashBoard!$D$8,DashBoard!$D$9,DashBoard!$D$14),IF(DashBoard!$C$15="Accelerated Double Declining",DDB(DashBoard!$D$8,DashBoard!$D$9,DashBoard!$D$14,C576),IF(DashBoard!$C$15="Sum of Years",SYD(DashBoard!$D$8,DashBoard!$D$9,DashBoard!$D$14,C576)))))</f>
        <v/>
      </c>
      <c r="F576" s="10" t="str">
        <f t="shared" si="38"/>
        <v/>
      </c>
      <c r="G576" s="11" t="str">
        <f>IF(OR(F576&lt;DashBoard!$D$9,C576="end"),"True Up To Savage Value","Expense")</f>
        <v>True Up To Savage Value</v>
      </c>
      <c r="H576" s="4"/>
      <c r="I576" s="4"/>
    </row>
    <row r="577" spans="1:9" x14ac:dyDescent="0.3">
      <c r="A577" s="18" t="str">
        <f t="shared" si="39"/>
        <v/>
      </c>
      <c r="B577" s="7" t="str">
        <f t="shared" si="37"/>
        <v/>
      </c>
      <c r="C577" s="7" t="str">
        <f>IF(C576=DashBoard!$D$14,"end",IF(C576="end","end",C576+1))</f>
        <v>end</v>
      </c>
      <c r="D577" s="8" t="str">
        <f t="shared" si="40"/>
        <v/>
      </c>
      <c r="E577" s="9" t="str">
        <f>IF(C577="end","",IF(DashBoard!$C$15="Straight Line",SLN(DashBoard!$D$8,DashBoard!$D$9,DashBoard!$D$14),IF(DashBoard!$C$15="Accelerated Double Declining",DDB(DashBoard!$D$8,DashBoard!$D$9,DashBoard!$D$14,C577),IF(DashBoard!$C$15="Sum of Years",SYD(DashBoard!$D$8,DashBoard!$D$9,DashBoard!$D$14,C577)))))</f>
        <v/>
      </c>
      <c r="F577" s="10" t="str">
        <f t="shared" si="38"/>
        <v/>
      </c>
      <c r="G577" s="11" t="str">
        <f>IF(OR(F577&lt;DashBoard!$D$9,C577="end"),"True Up To Savage Value","Expense")</f>
        <v>True Up To Savage Value</v>
      </c>
      <c r="H577" s="4"/>
      <c r="I577" s="4"/>
    </row>
    <row r="578" spans="1:9" x14ac:dyDescent="0.3">
      <c r="A578" s="18" t="str">
        <f t="shared" si="39"/>
        <v/>
      </c>
      <c r="B578" s="7" t="str">
        <f t="shared" si="37"/>
        <v/>
      </c>
      <c r="C578" s="7" t="str">
        <f>IF(C577=DashBoard!$D$14,"end",IF(C577="end","end",C577+1))</f>
        <v>end</v>
      </c>
      <c r="D578" s="8" t="str">
        <f t="shared" si="40"/>
        <v/>
      </c>
      <c r="E578" s="9" t="str">
        <f>IF(C578="end","",IF(DashBoard!$C$15="Straight Line",SLN(DashBoard!$D$8,DashBoard!$D$9,DashBoard!$D$14),IF(DashBoard!$C$15="Accelerated Double Declining",DDB(DashBoard!$D$8,DashBoard!$D$9,DashBoard!$D$14,C578),IF(DashBoard!$C$15="Sum of Years",SYD(DashBoard!$D$8,DashBoard!$D$9,DashBoard!$D$14,C578)))))</f>
        <v/>
      </c>
      <c r="F578" s="10" t="str">
        <f t="shared" si="38"/>
        <v/>
      </c>
      <c r="G578" s="11" t="str">
        <f>IF(OR(F578&lt;DashBoard!$D$9,C578="end"),"True Up To Savage Value","Expense")</f>
        <v>True Up To Savage Value</v>
      </c>
      <c r="H578" s="4"/>
      <c r="I578" s="4"/>
    </row>
    <row r="579" spans="1:9" x14ac:dyDescent="0.3">
      <c r="A579" s="18" t="str">
        <f t="shared" si="39"/>
        <v/>
      </c>
      <c r="B579" s="7" t="str">
        <f t="shared" si="37"/>
        <v/>
      </c>
      <c r="C579" s="7" t="str">
        <f>IF(C578=DashBoard!$D$14,"end",IF(C578="end","end",C578+1))</f>
        <v>end</v>
      </c>
      <c r="D579" s="8" t="str">
        <f t="shared" si="40"/>
        <v/>
      </c>
      <c r="E579" s="9" t="str">
        <f>IF(C579="end","",IF(DashBoard!$C$15="Straight Line",SLN(DashBoard!$D$8,DashBoard!$D$9,DashBoard!$D$14),IF(DashBoard!$C$15="Accelerated Double Declining",DDB(DashBoard!$D$8,DashBoard!$D$9,DashBoard!$D$14,C579),IF(DashBoard!$C$15="Sum of Years",SYD(DashBoard!$D$8,DashBoard!$D$9,DashBoard!$D$14,C579)))))</f>
        <v/>
      </c>
      <c r="F579" s="10" t="str">
        <f t="shared" si="38"/>
        <v/>
      </c>
      <c r="G579" s="11" t="str">
        <f>IF(OR(F579&lt;DashBoard!$D$9,C579="end"),"True Up To Savage Value","Expense")</f>
        <v>True Up To Savage Value</v>
      </c>
      <c r="H579" s="4"/>
      <c r="I579" s="4"/>
    </row>
    <row r="580" spans="1:9" x14ac:dyDescent="0.3">
      <c r="A580" s="18" t="str">
        <f t="shared" si="39"/>
        <v/>
      </c>
      <c r="B580" s="7" t="str">
        <f t="shared" ref="B580:B643" si="41">IF(C580="end","",YEAR(D580))</f>
        <v/>
      </c>
      <c r="C580" s="7" t="str">
        <f>IF(C579=DashBoard!$D$14,"end",IF(C579="end","end",C579+1))</f>
        <v>end</v>
      </c>
      <c r="D580" s="8" t="str">
        <f t="shared" si="40"/>
        <v/>
      </c>
      <c r="E580" s="9" t="str">
        <f>IF(C580="end","",IF(DashBoard!$C$15="Straight Line",SLN(DashBoard!$D$8,DashBoard!$D$9,DashBoard!$D$14),IF(DashBoard!$C$15="Accelerated Double Declining",DDB(DashBoard!$D$8,DashBoard!$D$9,DashBoard!$D$14,C580),IF(DashBoard!$C$15="Sum of Years",SYD(DashBoard!$D$8,DashBoard!$D$9,DashBoard!$D$14,C580)))))</f>
        <v/>
      </c>
      <c r="F580" s="10" t="str">
        <f t="shared" ref="F580:F603" si="42">IF(C580="end","",F579-E580)</f>
        <v/>
      </c>
      <c r="G580" s="11" t="str">
        <f>IF(OR(F580&lt;DashBoard!$D$9,C580="end"),"True Up To Savage Value","Expense")</f>
        <v>True Up To Savage Value</v>
      </c>
      <c r="H580" s="4"/>
      <c r="I580" s="4"/>
    </row>
    <row r="581" spans="1:9" x14ac:dyDescent="0.3">
      <c r="A581" s="18" t="str">
        <f t="shared" ref="A581:A644" si="43">IFERROR(IF(B581=B580,E581+A580,E581),"")</f>
        <v/>
      </c>
      <c r="B581" s="7" t="str">
        <f t="shared" si="41"/>
        <v/>
      </c>
      <c r="C581" s="7" t="str">
        <f>IF(C580=DashBoard!$D$14,"end",IF(C580="end","end",C580+1))</f>
        <v>end</v>
      </c>
      <c r="D581" s="8" t="str">
        <f t="shared" ref="D581:D644" si="44">IF(C581="end","",EOMONTH(D580,1))</f>
        <v/>
      </c>
      <c r="E581" s="9" t="str">
        <f>IF(C581="end","",IF(DashBoard!$C$15="Straight Line",SLN(DashBoard!$D$8,DashBoard!$D$9,DashBoard!$D$14),IF(DashBoard!$C$15="Accelerated Double Declining",DDB(DashBoard!$D$8,DashBoard!$D$9,DashBoard!$D$14,C581),IF(DashBoard!$C$15="Sum of Years",SYD(DashBoard!$D$8,DashBoard!$D$9,DashBoard!$D$14,C581)))))</f>
        <v/>
      </c>
      <c r="F581" s="10" t="str">
        <f t="shared" si="42"/>
        <v/>
      </c>
      <c r="G581" s="11" t="str">
        <f>IF(OR(F581&lt;DashBoard!$D$9,C581="end"),"True Up To Savage Value","Expense")</f>
        <v>True Up To Savage Value</v>
      </c>
      <c r="H581" s="4"/>
      <c r="I581" s="4"/>
    </row>
    <row r="582" spans="1:9" x14ac:dyDescent="0.3">
      <c r="A582" s="18" t="str">
        <f t="shared" si="43"/>
        <v/>
      </c>
      <c r="B582" s="7" t="str">
        <f t="shared" si="41"/>
        <v/>
      </c>
      <c r="C582" s="7" t="str">
        <f>IF(C581=DashBoard!$D$14,"end",IF(C581="end","end",C581+1))</f>
        <v>end</v>
      </c>
      <c r="D582" s="8" t="str">
        <f t="shared" si="44"/>
        <v/>
      </c>
      <c r="E582" s="9" t="str">
        <f>IF(C582="end","",IF(DashBoard!$C$15="Straight Line",SLN(DashBoard!$D$8,DashBoard!$D$9,DashBoard!$D$14),IF(DashBoard!$C$15="Accelerated Double Declining",DDB(DashBoard!$D$8,DashBoard!$D$9,DashBoard!$D$14,C582),IF(DashBoard!$C$15="Sum of Years",SYD(DashBoard!$D$8,DashBoard!$D$9,DashBoard!$D$14,C582)))))</f>
        <v/>
      </c>
      <c r="F582" s="10" t="str">
        <f t="shared" si="42"/>
        <v/>
      </c>
      <c r="G582" s="11" t="str">
        <f>IF(OR(F582&lt;DashBoard!$D$9,C582="end"),"True Up To Savage Value","Expense")</f>
        <v>True Up To Savage Value</v>
      </c>
      <c r="H582" s="4"/>
      <c r="I582" s="4"/>
    </row>
    <row r="583" spans="1:9" x14ac:dyDescent="0.3">
      <c r="A583" s="18" t="str">
        <f t="shared" si="43"/>
        <v/>
      </c>
      <c r="B583" s="7" t="str">
        <f t="shared" si="41"/>
        <v/>
      </c>
      <c r="C583" s="7" t="str">
        <f>IF(C582=DashBoard!$D$14,"end",IF(C582="end","end",C582+1))</f>
        <v>end</v>
      </c>
      <c r="D583" s="8" t="str">
        <f t="shared" si="44"/>
        <v/>
      </c>
      <c r="E583" s="9" t="str">
        <f>IF(C583="end","",IF(DashBoard!$C$15="Straight Line",SLN(DashBoard!$D$8,DashBoard!$D$9,DashBoard!$D$14),IF(DashBoard!$C$15="Accelerated Double Declining",DDB(DashBoard!$D$8,DashBoard!$D$9,DashBoard!$D$14,C583),IF(DashBoard!$C$15="Sum of Years",SYD(DashBoard!$D$8,DashBoard!$D$9,DashBoard!$D$14,C583)))))</f>
        <v/>
      </c>
      <c r="F583" s="10" t="str">
        <f t="shared" si="42"/>
        <v/>
      </c>
      <c r="G583" s="11" t="str">
        <f>IF(OR(F583&lt;DashBoard!$D$9,C583="end"),"True Up To Savage Value","Expense")</f>
        <v>True Up To Savage Value</v>
      </c>
      <c r="H583" s="4"/>
      <c r="I583" s="4"/>
    </row>
    <row r="584" spans="1:9" x14ac:dyDescent="0.3">
      <c r="A584" s="18" t="str">
        <f t="shared" si="43"/>
        <v/>
      </c>
      <c r="B584" s="7" t="str">
        <f t="shared" si="41"/>
        <v/>
      </c>
      <c r="C584" s="7" t="str">
        <f>IF(C583=DashBoard!$D$14,"end",IF(C583="end","end",C583+1))</f>
        <v>end</v>
      </c>
      <c r="D584" s="8" t="str">
        <f t="shared" si="44"/>
        <v/>
      </c>
      <c r="E584" s="9" t="str">
        <f>IF(C584="end","",IF(DashBoard!$C$15="Straight Line",SLN(DashBoard!$D$8,DashBoard!$D$9,DashBoard!$D$14),IF(DashBoard!$C$15="Accelerated Double Declining",DDB(DashBoard!$D$8,DashBoard!$D$9,DashBoard!$D$14,C584),IF(DashBoard!$C$15="Sum of Years",SYD(DashBoard!$D$8,DashBoard!$D$9,DashBoard!$D$14,C584)))))</f>
        <v/>
      </c>
      <c r="F584" s="10" t="str">
        <f t="shared" si="42"/>
        <v/>
      </c>
      <c r="G584" s="11" t="str">
        <f>IF(OR(F584&lt;DashBoard!$D$9,C584="end"),"True Up To Savage Value","Expense")</f>
        <v>True Up To Savage Value</v>
      </c>
      <c r="H584" s="4"/>
      <c r="I584" s="4"/>
    </row>
    <row r="585" spans="1:9" x14ac:dyDescent="0.3">
      <c r="A585" s="18" t="str">
        <f t="shared" si="43"/>
        <v/>
      </c>
      <c r="B585" s="7" t="str">
        <f t="shared" si="41"/>
        <v/>
      </c>
      <c r="C585" s="7" t="str">
        <f>IF(C584=DashBoard!$D$14,"end",IF(C584="end","end",C584+1))</f>
        <v>end</v>
      </c>
      <c r="D585" s="8" t="str">
        <f t="shared" si="44"/>
        <v/>
      </c>
      <c r="E585" s="9" t="str">
        <f>IF(C585="end","",IF(DashBoard!$C$15="Straight Line",SLN(DashBoard!$D$8,DashBoard!$D$9,DashBoard!$D$14),IF(DashBoard!$C$15="Accelerated Double Declining",DDB(DashBoard!$D$8,DashBoard!$D$9,DashBoard!$D$14,C585),IF(DashBoard!$C$15="Sum of Years",SYD(DashBoard!$D$8,DashBoard!$D$9,DashBoard!$D$14,C585)))))</f>
        <v/>
      </c>
      <c r="F585" s="10" t="str">
        <f t="shared" si="42"/>
        <v/>
      </c>
      <c r="G585" s="11" t="str">
        <f>IF(OR(F585&lt;DashBoard!$D$9,C585="end"),"True Up To Savage Value","Expense")</f>
        <v>True Up To Savage Value</v>
      </c>
      <c r="H585" s="4"/>
      <c r="I585" s="4"/>
    </row>
    <row r="586" spans="1:9" x14ac:dyDescent="0.3">
      <c r="A586" s="18" t="str">
        <f t="shared" si="43"/>
        <v/>
      </c>
      <c r="B586" s="7" t="str">
        <f t="shared" si="41"/>
        <v/>
      </c>
      <c r="C586" s="7" t="str">
        <f>IF(C585=DashBoard!$D$14,"end",IF(C585="end","end",C585+1))</f>
        <v>end</v>
      </c>
      <c r="D586" s="8" t="str">
        <f t="shared" si="44"/>
        <v/>
      </c>
      <c r="E586" s="9" t="str">
        <f>IF(C586="end","",IF(DashBoard!$C$15="Straight Line",SLN(DashBoard!$D$8,DashBoard!$D$9,DashBoard!$D$14),IF(DashBoard!$C$15="Accelerated Double Declining",DDB(DashBoard!$D$8,DashBoard!$D$9,DashBoard!$D$14,C586),IF(DashBoard!$C$15="Sum of Years",SYD(DashBoard!$D$8,DashBoard!$D$9,DashBoard!$D$14,C586)))))</f>
        <v/>
      </c>
      <c r="F586" s="10" t="str">
        <f t="shared" si="42"/>
        <v/>
      </c>
      <c r="G586" s="11" t="str">
        <f>IF(OR(F586&lt;DashBoard!$D$9,C586="end"),"True Up To Savage Value","Expense")</f>
        <v>True Up To Savage Value</v>
      </c>
      <c r="H586" s="4"/>
      <c r="I586" s="4"/>
    </row>
    <row r="587" spans="1:9" x14ac:dyDescent="0.3">
      <c r="A587" s="18" t="str">
        <f t="shared" si="43"/>
        <v/>
      </c>
      <c r="B587" s="7" t="str">
        <f t="shared" si="41"/>
        <v/>
      </c>
      <c r="C587" s="7" t="str">
        <f>IF(C586=DashBoard!$D$14,"end",IF(C586="end","end",C586+1))</f>
        <v>end</v>
      </c>
      <c r="D587" s="8" t="str">
        <f t="shared" si="44"/>
        <v/>
      </c>
      <c r="E587" s="9" t="str">
        <f>IF(C587="end","",IF(DashBoard!$C$15="Straight Line",SLN(DashBoard!$D$8,DashBoard!$D$9,DashBoard!$D$14),IF(DashBoard!$C$15="Accelerated Double Declining",DDB(DashBoard!$D$8,DashBoard!$D$9,DashBoard!$D$14,C587),IF(DashBoard!$C$15="Sum of Years",SYD(DashBoard!$D$8,DashBoard!$D$9,DashBoard!$D$14,C587)))))</f>
        <v/>
      </c>
      <c r="F587" s="10" t="str">
        <f t="shared" si="42"/>
        <v/>
      </c>
      <c r="G587" s="11" t="str">
        <f>IF(OR(F587&lt;DashBoard!$D$9,C587="end"),"True Up To Savage Value","Expense")</f>
        <v>True Up To Savage Value</v>
      </c>
      <c r="H587" s="4"/>
      <c r="I587" s="4"/>
    </row>
    <row r="588" spans="1:9" x14ac:dyDescent="0.3">
      <c r="A588" s="18" t="str">
        <f t="shared" si="43"/>
        <v/>
      </c>
      <c r="B588" s="7" t="str">
        <f t="shared" si="41"/>
        <v/>
      </c>
      <c r="C588" s="7" t="str">
        <f>IF(C587=DashBoard!$D$14,"end",IF(C587="end","end",C587+1))</f>
        <v>end</v>
      </c>
      <c r="D588" s="8" t="str">
        <f t="shared" si="44"/>
        <v/>
      </c>
      <c r="E588" s="9" t="str">
        <f>IF(C588="end","",IF(DashBoard!$C$15="Straight Line",SLN(DashBoard!$D$8,DashBoard!$D$9,DashBoard!$D$14),IF(DashBoard!$C$15="Accelerated Double Declining",DDB(DashBoard!$D$8,DashBoard!$D$9,DashBoard!$D$14,C588),IF(DashBoard!$C$15="Sum of Years",SYD(DashBoard!$D$8,DashBoard!$D$9,DashBoard!$D$14,C588)))))</f>
        <v/>
      </c>
      <c r="F588" s="10" t="str">
        <f t="shared" si="42"/>
        <v/>
      </c>
      <c r="G588" s="11" t="str">
        <f>IF(OR(F588&lt;DashBoard!$D$9,C588="end"),"True Up To Savage Value","Expense")</f>
        <v>True Up To Savage Value</v>
      </c>
      <c r="H588" s="4"/>
      <c r="I588" s="4"/>
    </row>
    <row r="589" spans="1:9" x14ac:dyDescent="0.3">
      <c r="A589" s="18" t="str">
        <f t="shared" si="43"/>
        <v/>
      </c>
      <c r="B589" s="7" t="str">
        <f t="shared" si="41"/>
        <v/>
      </c>
      <c r="C589" s="7" t="str">
        <f>IF(C588=DashBoard!$D$14,"end",IF(C588="end","end",C588+1))</f>
        <v>end</v>
      </c>
      <c r="D589" s="8" t="str">
        <f t="shared" si="44"/>
        <v/>
      </c>
      <c r="E589" s="9" t="str">
        <f>IF(C589="end","",IF(DashBoard!$C$15="Straight Line",SLN(DashBoard!$D$8,DashBoard!$D$9,DashBoard!$D$14),IF(DashBoard!$C$15="Accelerated Double Declining",DDB(DashBoard!$D$8,DashBoard!$D$9,DashBoard!$D$14,C589),IF(DashBoard!$C$15="Sum of Years",SYD(DashBoard!$D$8,DashBoard!$D$9,DashBoard!$D$14,C589)))))</f>
        <v/>
      </c>
      <c r="F589" s="10" t="str">
        <f t="shared" si="42"/>
        <v/>
      </c>
      <c r="G589" s="11" t="str">
        <f>IF(OR(F589&lt;DashBoard!$D$9,C589="end"),"True Up To Savage Value","Expense")</f>
        <v>True Up To Savage Value</v>
      </c>
      <c r="H589" s="4"/>
      <c r="I589" s="4"/>
    </row>
    <row r="590" spans="1:9" x14ac:dyDescent="0.3">
      <c r="A590" s="18" t="str">
        <f t="shared" si="43"/>
        <v/>
      </c>
      <c r="B590" s="7" t="str">
        <f t="shared" si="41"/>
        <v/>
      </c>
      <c r="C590" s="7" t="str">
        <f>IF(C589=DashBoard!$D$14,"end",IF(C589="end","end",C589+1))</f>
        <v>end</v>
      </c>
      <c r="D590" s="8" t="str">
        <f t="shared" si="44"/>
        <v/>
      </c>
      <c r="E590" s="9" t="str">
        <f>IF(C590="end","",IF(DashBoard!$C$15="Straight Line",SLN(DashBoard!$D$8,DashBoard!$D$9,DashBoard!$D$14),IF(DashBoard!$C$15="Accelerated Double Declining",DDB(DashBoard!$D$8,DashBoard!$D$9,DashBoard!$D$14,C590),IF(DashBoard!$C$15="Sum of Years",SYD(DashBoard!$D$8,DashBoard!$D$9,DashBoard!$D$14,C590)))))</f>
        <v/>
      </c>
      <c r="F590" s="10" t="str">
        <f t="shared" si="42"/>
        <v/>
      </c>
      <c r="G590" s="11" t="str">
        <f>IF(OR(F590&lt;DashBoard!$D$9,C590="end"),"True Up To Savage Value","Expense")</f>
        <v>True Up To Savage Value</v>
      </c>
      <c r="H590" s="4"/>
      <c r="I590" s="4"/>
    </row>
    <row r="591" spans="1:9" x14ac:dyDescent="0.3">
      <c r="A591" s="18" t="str">
        <f t="shared" si="43"/>
        <v/>
      </c>
      <c r="B591" s="7" t="str">
        <f t="shared" si="41"/>
        <v/>
      </c>
      <c r="C591" s="7" t="str">
        <f>IF(C590=DashBoard!$D$14,"end",IF(C590="end","end",C590+1))</f>
        <v>end</v>
      </c>
      <c r="D591" s="8" t="str">
        <f t="shared" si="44"/>
        <v/>
      </c>
      <c r="E591" s="9" t="str">
        <f>IF(C591="end","",IF(DashBoard!$C$15="Straight Line",SLN(DashBoard!$D$8,DashBoard!$D$9,DashBoard!$D$14),IF(DashBoard!$C$15="Accelerated Double Declining",DDB(DashBoard!$D$8,DashBoard!$D$9,DashBoard!$D$14,C591),IF(DashBoard!$C$15="Sum of Years",SYD(DashBoard!$D$8,DashBoard!$D$9,DashBoard!$D$14,C591)))))</f>
        <v/>
      </c>
      <c r="F591" s="10" t="str">
        <f t="shared" si="42"/>
        <v/>
      </c>
      <c r="G591" s="11" t="str">
        <f>IF(OR(F591&lt;DashBoard!$D$9,C591="end"),"True Up To Savage Value","Expense")</f>
        <v>True Up To Savage Value</v>
      </c>
      <c r="H591" s="4"/>
      <c r="I591" s="4"/>
    </row>
    <row r="592" spans="1:9" x14ac:dyDescent="0.3">
      <c r="A592" s="18" t="str">
        <f t="shared" si="43"/>
        <v/>
      </c>
      <c r="B592" s="7" t="str">
        <f t="shared" si="41"/>
        <v/>
      </c>
      <c r="C592" s="7" t="str">
        <f>IF(C591=DashBoard!$D$14,"end",IF(C591="end","end",C591+1))</f>
        <v>end</v>
      </c>
      <c r="D592" s="8" t="str">
        <f t="shared" si="44"/>
        <v/>
      </c>
      <c r="E592" s="9" t="str">
        <f>IF(C592="end","",IF(DashBoard!$C$15="Straight Line",SLN(DashBoard!$D$8,DashBoard!$D$9,DashBoard!$D$14),IF(DashBoard!$C$15="Accelerated Double Declining",DDB(DashBoard!$D$8,DashBoard!$D$9,DashBoard!$D$14,C592),IF(DashBoard!$C$15="Sum of Years",SYD(DashBoard!$D$8,DashBoard!$D$9,DashBoard!$D$14,C592)))))</f>
        <v/>
      </c>
      <c r="F592" s="10" t="str">
        <f t="shared" si="42"/>
        <v/>
      </c>
      <c r="G592" s="11" t="str">
        <f>IF(OR(F592&lt;DashBoard!$D$9,C592="end"),"True Up To Savage Value","Expense")</f>
        <v>True Up To Savage Value</v>
      </c>
      <c r="H592" s="4"/>
      <c r="I592" s="4"/>
    </row>
    <row r="593" spans="1:9" x14ac:dyDescent="0.3">
      <c r="A593" s="18" t="str">
        <f t="shared" si="43"/>
        <v/>
      </c>
      <c r="B593" s="7" t="str">
        <f t="shared" si="41"/>
        <v/>
      </c>
      <c r="C593" s="7" t="str">
        <f>IF(C592=DashBoard!$D$14,"end",IF(C592="end","end",C592+1))</f>
        <v>end</v>
      </c>
      <c r="D593" s="8" t="str">
        <f t="shared" si="44"/>
        <v/>
      </c>
      <c r="E593" s="9" t="str">
        <f>IF(C593="end","",IF(DashBoard!$C$15="Straight Line",SLN(DashBoard!$D$8,DashBoard!$D$9,DashBoard!$D$14),IF(DashBoard!$C$15="Accelerated Double Declining",DDB(DashBoard!$D$8,DashBoard!$D$9,DashBoard!$D$14,C593),IF(DashBoard!$C$15="Sum of Years",SYD(DashBoard!$D$8,DashBoard!$D$9,DashBoard!$D$14,C593)))))</f>
        <v/>
      </c>
      <c r="F593" s="10" t="str">
        <f t="shared" si="42"/>
        <v/>
      </c>
      <c r="G593" s="11" t="str">
        <f>IF(OR(F593&lt;DashBoard!$D$9,C593="end"),"True Up To Savage Value","Expense")</f>
        <v>True Up To Savage Value</v>
      </c>
      <c r="H593" s="4"/>
      <c r="I593" s="4"/>
    </row>
    <row r="594" spans="1:9" x14ac:dyDescent="0.3">
      <c r="A594" s="18" t="str">
        <f t="shared" si="43"/>
        <v/>
      </c>
      <c r="B594" s="7" t="str">
        <f t="shared" si="41"/>
        <v/>
      </c>
      <c r="C594" s="7" t="str">
        <f>IF(C593=DashBoard!$D$14,"end",IF(C593="end","end",C593+1))</f>
        <v>end</v>
      </c>
      <c r="D594" s="8" t="str">
        <f t="shared" si="44"/>
        <v/>
      </c>
      <c r="E594" s="9" t="str">
        <f>IF(C594="end","",IF(DashBoard!$C$15="Straight Line",SLN(DashBoard!$D$8,DashBoard!$D$9,DashBoard!$D$14),IF(DashBoard!$C$15="Accelerated Double Declining",DDB(DashBoard!$D$8,DashBoard!$D$9,DashBoard!$D$14,C594),IF(DashBoard!$C$15="Sum of Years",SYD(DashBoard!$D$8,DashBoard!$D$9,DashBoard!$D$14,C594)))))</f>
        <v/>
      </c>
      <c r="F594" s="10" t="str">
        <f t="shared" si="42"/>
        <v/>
      </c>
      <c r="G594" s="11" t="str">
        <f>IF(OR(F594&lt;DashBoard!$D$9,C594="end"),"True Up To Savage Value","Expense")</f>
        <v>True Up To Savage Value</v>
      </c>
      <c r="H594" s="4"/>
      <c r="I594" s="4"/>
    </row>
    <row r="595" spans="1:9" x14ac:dyDescent="0.3">
      <c r="A595" s="18" t="str">
        <f t="shared" si="43"/>
        <v/>
      </c>
      <c r="B595" s="7" t="str">
        <f t="shared" si="41"/>
        <v/>
      </c>
      <c r="C595" s="7" t="str">
        <f>IF(C594=DashBoard!$D$14,"end",IF(C594="end","end",C594+1))</f>
        <v>end</v>
      </c>
      <c r="D595" s="8" t="str">
        <f t="shared" si="44"/>
        <v/>
      </c>
      <c r="E595" s="9" t="str">
        <f>IF(C595="end","",IF(DashBoard!$C$15="Straight Line",SLN(DashBoard!$D$8,DashBoard!$D$9,DashBoard!$D$14),IF(DashBoard!$C$15="Accelerated Double Declining",DDB(DashBoard!$D$8,DashBoard!$D$9,DashBoard!$D$14,C595),IF(DashBoard!$C$15="Sum of Years",SYD(DashBoard!$D$8,DashBoard!$D$9,DashBoard!$D$14,C595)))))</f>
        <v/>
      </c>
      <c r="F595" s="10" t="str">
        <f t="shared" si="42"/>
        <v/>
      </c>
      <c r="G595" s="11" t="str">
        <f>IF(OR(F595&lt;DashBoard!$D$9,C595="end"),"True Up To Savage Value","Expense")</f>
        <v>True Up To Savage Value</v>
      </c>
      <c r="H595" s="4"/>
      <c r="I595" s="4"/>
    </row>
    <row r="596" spans="1:9" x14ac:dyDescent="0.3">
      <c r="A596" s="18" t="str">
        <f t="shared" si="43"/>
        <v/>
      </c>
      <c r="B596" s="7" t="str">
        <f t="shared" si="41"/>
        <v/>
      </c>
      <c r="C596" s="7" t="str">
        <f>IF(C595=DashBoard!$D$14,"end",IF(C595="end","end",C595+1))</f>
        <v>end</v>
      </c>
      <c r="D596" s="8" t="str">
        <f t="shared" si="44"/>
        <v/>
      </c>
      <c r="E596" s="9" t="str">
        <f>IF(C596="end","",IF(DashBoard!$C$15="Straight Line",SLN(DashBoard!$D$8,DashBoard!$D$9,DashBoard!$D$14),IF(DashBoard!$C$15="Accelerated Double Declining",DDB(DashBoard!$D$8,DashBoard!$D$9,DashBoard!$D$14,C596),IF(DashBoard!$C$15="Sum of Years",SYD(DashBoard!$D$8,DashBoard!$D$9,DashBoard!$D$14,C596)))))</f>
        <v/>
      </c>
      <c r="F596" s="10" t="str">
        <f t="shared" si="42"/>
        <v/>
      </c>
      <c r="G596" s="11" t="str">
        <f>IF(OR(F596&lt;DashBoard!$D$9,C596="end"),"True Up To Savage Value","Expense")</f>
        <v>True Up To Savage Value</v>
      </c>
      <c r="H596" s="4"/>
      <c r="I596" s="4"/>
    </row>
    <row r="597" spans="1:9" x14ac:dyDescent="0.3">
      <c r="A597" s="18" t="str">
        <f t="shared" si="43"/>
        <v/>
      </c>
      <c r="B597" s="7" t="str">
        <f t="shared" si="41"/>
        <v/>
      </c>
      <c r="C597" s="7" t="str">
        <f>IF(C596=DashBoard!$D$14,"end",IF(C596="end","end",C596+1))</f>
        <v>end</v>
      </c>
      <c r="D597" s="8" t="str">
        <f t="shared" si="44"/>
        <v/>
      </c>
      <c r="E597" s="9" t="str">
        <f>IF(C597="end","",IF(DashBoard!$C$15="Straight Line",SLN(DashBoard!$D$8,DashBoard!$D$9,DashBoard!$D$14),IF(DashBoard!$C$15="Accelerated Double Declining",DDB(DashBoard!$D$8,DashBoard!$D$9,DashBoard!$D$14,C597),IF(DashBoard!$C$15="Sum of Years",SYD(DashBoard!$D$8,DashBoard!$D$9,DashBoard!$D$14,C597)))))</f>
        <v/>
      </c>
      <c r="F597" s="10" t="str">
        <f t="shared" si="42"/>
        <v/>
      </c>
      <c r="G597" s="11" t="str">
        <f>IF(OR(F597&lt;DashBoard!$D$9,C597="end"),"True Up To Savage Value","Expense")</f>
        <v>True Up To Savage Value</v>
      </c>
      <c r="H597" s="4"/>
      <c r="I597" s="4"/>
    </row>
    <row r="598" spans="1:9" x14ac:dyDescent="0.3">
      <c r="A598" s="18" t="str">
        <f t="shared" si="43"/>
        <v/>
      </c>
      <c r="B598" s="7" t="str">
        <f t="shared" si="41"/>
        <v/>
      </c>
      <c r="C598" s="7" t="str">
        <f>IF(C597=DashBoard!$D$14,"end",IF(C597="end","end",C597+1))</f>
        <v>end</v>
      </c>
      <c r="D598" s="8" t="str">
        <f t="shared" si="44"/>
        <v/>
      </c>
      <c r="E598" s="9" t="str">
        <f>IF(C598="end","",IF(DashBoard!$C$15="Straight Line",SLN(DashBoard!$D$8,DashBoard!$D$9,DashBoard!$D$14),IF(DashBoard!$C$15="Accelerated Double Declining",DDB(DashBoard!$D$8,DashBoard!$D$9,DashBoard!$D$14,C598),IF(DashBoard!$C$15="Sum of Years",SYD(DashBoard!$D$8,DashBoard!$D$9,DashBoard!$D$14,C598)))))</f>
        <v/>
      </c>
      <c r="F598" s="10" t="str">
        <f t="shared" si="42"/>
        <v/>
      </c>
      <c r="G598" s="11" t="str">
        <f>IF(OR(F598&lt;DashBoard!$D$9,C598="end"),"True Up To Savage Value","Expense")</f>
        <v>True Up To Savage Value</v>
      </c>
      <c r="H598" s="4"/>
      <c r="I598" s="4"/>
    </row>
    <row r="599" spans="1:9" x14ac:dyDescent="0.3">
      <c r="A599" s="18" t="str">
        <f t="shared" si="43"/>
        <v/>
      </c>
      <c r="B599" s="7" t="str">
        <f t="shared" si="41"/>
        <v/>
      </c>
      <c r="C599" s="7" t="str">
        <f>IF(C598=DashBoard!$D$14,"end",IF(C598="end","end",C598+1))</f>
        <v>end</v>
      </c>
      <c r="D599" s="8" t="str">
        <f t="shared" si="44"/>
        <v/>
      </c>
      <c r="E599" s="9" t="str">
        <f>IF(C599="end","",IF(DashBoard!$C$15="Straight Line",SLN(DashBoard!$D$8,DashBoard!$D$9,DashBoard!$D$14),IF(DashBoard!$C$15="Accelerated Double Declining",DDB(DashBoard!$D$8,DashBoard!$D$9,DashBoard!$D$14,C599),IF(DashBoard!$C$15="Sum of Years",SYD(DashBoard!$D$8,DashBoard!$D$9,DashBoard!$D$14,C599)))))</f>
        <v/>
      </c>
      <c r="F599" s="10" t="str">
        <f t="shared" si="42"/>
        <v/>
      </c>
      <c r="G599" s="11" t="str">
        <f>IF(OR(F599&lt;DashBoard!$D$9,C599="end"),"True Up To Savage Value","Expense")</f>
        <v>True Up To Savage Value</v>
      </c>
      <c r="H599" s="4"/>
      <c r="I599" s="4"/>
    </row>
    <row r="600" spans="1:9" x14ac:dyDescent="0.3">
      <c r="A600" s="18" t="str">
        <f t="shared" si="43"/>
        <v/>
      </c>
      <c r="B600" s="7" t="str">
        <f t="shared" si="41"/>
        <v/>
      </c>
      <c r="C600" s="7" t="str">
        <f>IF(C599=DashBoard!$D$14,"end",IF(C599="end","end",C599+1))</f>
        <v>end</v>
      </c>
      <c r="D600" s="8" t="str">
        <f t="shared" si="44"/>
        <v/>
      </c>
      <c r="E600" s="9" t="str">
        <f>IF(C600="end","",IF(DashBoard!$C$15="Straight Line",SLN(DashBoard!$D$8,DashBoard!$D$9,DashBoard!$D$14),IF(DashBoard!$C$15="Accelerated Double Declining",DDB(DashBoard!$D$8,DashBoard!$D$9,DashBoard!$D$14,C600),IF(DashBoard!$C$15="Sum of Years",SYD(DashBoard!$D$8,DashBoard!$D$9,DashBoard!$D$14,C600)))))</f>
        <v/>
      </c>
      <c r="F600" s="10" t="str">
        <f t="shared" si="42"/>
        <v/>
      </c>
      <c r="G600" s="11" t="str">
        <f>IF(OR(F600&lt;DashBoard!$D$9,C600="end"),"True Up To Savage Value","Expense")</f>
        <v>True Up To Savage Value</v>
      </c>
      <c r="H600" s="4"/>
      <c r="I600" s="4"/>
    </row>
    <row r="601" spans="1:9" x14ac:dyDescent="0.3">
      <c r="A601" s="18" t="str">
        <f t="shared" si="43"/>
        <v/>
      </c>
      <c r="B601" s="7" t="str">
        <f t="shared" si="41"/>
        <v/>
      </c>
      <c r="C601" s="7" t="str">
        <f>IF(C600=DashBoard!$D$14,"end",IF(C600="end","end",C600+1))</f>
        <v>end</v>
      </c>
      <c r="D601" s="8" t="str">
        <f t="shared" si="44"/>
        <v/>
      </c>
      <c r="E601" s="9" t="str">
        <f>IF(C601="end","",IF(DashBoard!$C$15="Straight Line",SLN(DashBoard!$D$8,DashBoard!$D$9,DashBoard!$D$14),IF(DashBoard!$C$15="Accelerated Double Declining",DDB(DashBoard!$D$8,DashBoard!$D$9,DashBoard!$D$14,C601),IF(DashBoard!$C$15="Sum of Years",SYD(DashBoard!$D$8,DashBoard!$D$9,DashBoard!$D$14,C601)))))</f>
        <v/>
      </c>
      <c r="F601" s="10" t="str">
        <f t="shared" si="42"/>
        <v/>
      </c>
      <c r="G601" s="11" t="str">
        <f>IF(OR(F601&lt;DashBoard!$D$9,C601="end"),"True Up To Savage Value","Expense")</f>
        <v>True Up To Savage Value</v>
      </c>
      <c r="H601" s="4"/>
      <c r="I601" s="4"/>
    </row>
    <row r="602" spans="1:9" x14ac:dyDescent="0.3">
      <c r="A602" s="18" t="str">
        <f t="shared" si="43"/>
        <v/>
      </c>
      <c r="B602" s="7" t="str">
        <f t="shared" si="41"/>
        <v/>
      </c>
      <c r="C602" s="7" t="str">
        <f>IF(C601=DashBoard!$D$14,"end",IF(C601="end","end",C601+1))</f>
        <v>end</v>
      </c>
      <c r="D602" s="8" t="str">
        <f t="shared" si="44"/>
        <v/>
      </c>
      <c r="E602" s="9" t="str">
        <f>IF(C602="end","",IF(DashBoard!$C$15="Straight Line",SLN(DashBoard!$D$8,DashBoard!$D$9,DashBoard!$D$14),IF(DashBoard!$C$15="Accelerated Double Declining",DDB(DashBoard!$D$8,DashBoard!$D$9,DashBoard!$D$14,C602),IF(DashBoard!$C$15="Sum of Years",SYD(DashBoard!$D$8,DashBoard!$D$9,DashBoard!$D$14,C602)))))</f>
        <v/>
      </c>
      <c r="F602" s="10" t="str">
        <f t="shared" si="42"/>
        <v/>
      </c>
      <c r="G602" s="11" t="str">
        <f>IF(OR(F602&lt;DashBoard!$D$9,C602="end"),"True Up To Savage Value","Expense")</f>
        <v>True Up To Savage Value</v>
      </c>
      <c r="H602" s="4"/>
      <c r="I602" s="4"/>
    </row>
    <row r="603" spans="1:9" x14ac:dyDescent="0.3">
      <c r="A603" s="18" t="str">
        <f t="shared" si="43"/>
        <v/>
      </c>
      <c r="B603" s="7" t="str">
        <f t="shared" si="41"/>
        <v/>
      </c>
      <c r="C603" s="7" t="str">
        <f>IF(C602=DashBoard!$D$14,"end",IF(C602="end","end",C602+1))</f>
        <v>end</v>
      </c>
      <c r="D603" s="8" t="str">
        <f t="shared" si="44"/>
        <v/>
      </c>
      <c r="E603" s="9" t="str">
        <f>IF(C603="end","",IF(DashBoard!$C$15="Straight Line",SLN(DashBoard!$D$8,DashBoard!$D$9,DashBoard!$D$14),IF(DashBoard!$C$15="Accelerated Double Declining",DDB(DashBoard!$D$8,DashBoard!$D$9,DashBoard!$D$14,C603),IF(DashBoard!$C$15="Sum of Years",SYD(DashBoard!$D$8,DashBoard!$D$9,DashBoard!$D$14,C603)))))</f>
        <v/>
      </c>
      <c r="F603" s="10" t="str">
        <f t="shared" si="42"/>
        <v/>
      </c>
      <c r="G603" s="11" t="str">
        <f>IF(OR(F603&lt;DashBoard!$D$9,C603="end"),"True Up To Savage Value","Expense")</f>
        <v>True Up To Savage Value</v>
      </c>
      <c r="H603" s="4"/>
      <c r="I603" s="4"/>
    </row>
    <row r="604" spans="1:9" x14ac:dyDescent="0.3">
      <c r="A604" s="18" t="str">
        <f t="shared" si="43"/>
        <v/>
      </c>
      <c r="B604" s="7" t="str">
        <f t="shared" si="41"/>
        <v/>
      </c>
      <c r="C604" s="7" t="str">
        <f>IF(C603=DashBoard!$D$14,"end",IF(C603="end","end",C603+1))</f>
        <v>end</v>
      </c>
      <c r="D604" s="8" t="str">
        <f t="shared" si="44"/>
        <v/>
      </c>
      <c r="E604" s="9" t="str">
        <f>IF(C604="end","",IF(DashBoard!$C$15="Straight Line",SLN(DashBoard!$D$8,DashBoard!$D$9,DashBoard!$D$14),IF(DashBoard!$C$15="Accelerated Double Declining",DDB(DashBoard!$D$8,DashBoard!$D$9,DashBoard!$D$14,C604),IF(DashBoard!$C$15="Sum of Years",SYD(DashBoard!$D$8,DashBoard!$D$9,DashBoard!$D$14,C604)))))</f>
        <v/>
      </c>
      <c r="F604" s="10" t="str">
        <f t="shared" ref="F604:F644" si="45">IF(C604="end","",F603-E604)</f>
        <v/>
      </c>
      <c r="G604" s="11" t="str">
        <f>IF(OR(F604&lt;DashBoard!$D$9,C604="end"),"True Up To Savage Value","Expense")</f>
        <v>True Up To Savage Value</v>
      </c>
      <c r="H604" s="4"/>
      <c r="I604" s="4"/>
    </row>
    <row r="605" spans="1:9" x14ac:dyDescent="0.3">
      <c r="A605" s="18" t="str">
        <f t="shared" si="43"/>
        <v/>
      </c>
      <c r="B605" s="7" t="str">
        <f t="shared" si="41"/>
        <v/>
      </c>
      <c r="C605" s="7" t="str">
        <f>IF(C604=DashBoard!$D$14,"end",IF(C604="end","end",C604+1))</f>
        <v>end</v>
      </c>
      <c r="D605" s="8" t="str">
        <f t="shared" si="44"/>
        <v/>
      </c>
      <c r="E605" s="9" t="str">
        <f>IF(C605="end","",IF(DashBoard!$C$15="Straight Line",SLN(DashBoard!$D$8,DashBoard!$D$9,DashBoard!$D$14),IF(DashBoard!$C$15="Accelerated Double Declining",DDB(DashBoard!$D$8,DashBoard!$D$9,DashBoard!$D$14,C605),IF(DashBoard!$C$15="Sum of Years",SYD(DashBoard!$D$8,DashBoard!$D$9,DashBoard!$D$14,C605)))))</f>
        <v/>
      </c>
      <c r="F605" s="10" t="str">
        <f t="shared" si="45"/>
        <v/>
      </c>
      <c r="G605" s="11" t="str">
        <f>IF(OR(F605&lt;DashBoard!$D$9,C605="end"),"True Up To Savage Value","Expense")</f>
        <v>True Up To Savage Value</v>
      </c>
      <c r="I605" s="4"/>
    </row>
    <row r="606" spans="1:9" x14ac:dyDescent="0.3">
      <c r="A606" s="18" t="str">
        <f t="shared" si="43"/>
        <v/>
      </c>
      <c r="B606" s="7" t="str">
        <f t="shared" si="41"/>
        <v/>
      </c>
      <c r="C606" s="7" t="str">
        <f>IF(C605=DashBoard!$D$14,"end",IF(C605="end","end",C605+1))</f>
        <v>end</v>
      </c>
      <c r="D606" s="8" t="str">
        <f t="shared" si="44"/>
        <v/>
      </c>
      <c r="E606" s="9" t="str">
        <f>IF(C606="end","",IF(DashBoard!$C$15="Straight Line",SLN(DashBoard!$D$8,DashBoard!$D$9,DashBoard!$D$14),IF(DashBoard!$C$15="Accelerated Double Declining",DDB(DashBoard!$D$8,DashBoard!$D$9,DashBoard!$D$14,C606),IF(DashBoard!$C$15="Sum of Years",SYD(DashBoard!$D$8,DashBoard!$D$9,DashBoard!$D$14,C606)))))</f>
        <v/>
      </c>
      <c r="F606" s="10" t="str">
        <f t="shared" si="45"/>
        <v/>
      </c>
      <c r="G606" s="11" t="str">
        <f>IF(OR(F606&lt;DashBoard!$D$9,C606="end"),"True Up To Savage Value","Expense")</f>
        <v>True Up To Savage Value</v>
      </c>
      <c r="I606" s="4"/>
    </row>
    <row r="607" spans="1:9" x14ac:dyDescent="0.3">
      <c r="A607" s="18" t="str">
        <f t="shared" si="43"/>
        <v/>
      </c>
      <c r="B607" s="7" t="str">
        <f t="shared" si="41"/>
        <v/>
      </c>
      <c r="C607" s="7" t="str">
        <f>IF(C606=DashBoard!$D$14,"end",IF(C606="end","end",C606+1))</f>
        <v>end</v>
      </c>
      <c r="D607" s="8" t="str">
        <f t="shared" si="44"/>
        <v/>
      </c>
      <c r="E607" s="9" t="str">
        <f>IF(C607="end","",IF(DashBoard!$C$15="Straight Line",SLN(DashBoard!$D$8,DashBoard!$D$9,DashBoard!$D$14),IF(DashBoard!$C$15="Accelerated Double Declining",DDB(DashBoard!$D$8,DashBoard!$D$9,DashBoard!$D$14,C607),IF(DashBoard!$C$15="Sum of Years",SYD(DashBoard!$D$8,DashBoard!$D$9,DashBoard!$D$14,C607)))))</f>
        <v/>
      </c>
      <c r="F607" s="10" t="str">
        <f t="shared" si="45"/>
        <v/>
      </c>
      <c r="G607" s="11" t="str">
        <f>IF(OR(F607&lt;DashBoard!$D$9,C607="end"),"True Up To Savage Value","Expense")</f>
        <v>True Up To Savage Value</v>
      </c>
      <c r="I607" s="4"/>
    </row>
    <row r="608" spans="1:9" x14ac:dyDescent="0.3">
      <c r="A608" s="18" t="str">
        <f t="shared" si="43"/>
        <v/>
      </c>
      <c r="B608" s="7" t="str">
        <f t="shared" si="41"/>
        <v/>
      </c>
      <c r="C608" s="7" t="str">
        <f>IF(C607=DashBoard!$D$14,"end",IF(C607="end","end",C607+1))</f>
        <v>end</v>
      </c>
      <c r="D608" s="8" t="str">
        <f t="shared" si="44"/>
        <v/>
      </c>
      <c r="E608" s="9" t="str">
        <f>IF(C608="end","",IF(DashBoard!$C$15="Straight Line",SLN(DashBoard!$D$8,DashBoard!$D$9,DashBoard!$D$14),IF(DashBoard!$C$15="Accelerated Double Declining",DDB(DashBoard!$D$8,DashBoard!$D$9,DashBoard!$D$14,C608),IF(DashBoard!$C$15="Sum of Years",SYD(DashBoard!$D$8,DashBoard!$D$9,DashBoard!$D$14,C608)))))</f>
        <v/>
      </c>
      <c r="F608" s="10" t="str">
        <f t="shared" si="45"/>
        <v/>
      </c>
      <c r="G608" s="11" t="str">
        <f>IF(OR(F608&lt;DashBoard!$D$9,C608="end"),"True Up To Savage Value","Expense")</f>
        <v>True Up To Savage Value</v>
      </c>
      <c r="I608" s="4"/>
    </row>
    <row r="609" spans="1:9" x14ac:dyDescent="0.3">
      <c r="A609" s="18" t="str">
        <f t="shared" si="43"/>
        <v/>
      </c>
      <c r="B609" s="7" t="str">
        <f t="shared" si="41"/>
        <v/>
      </c>
      <c r="C609" s="7" t="str">
        <f>IF(C608=DashBoard!$D$14,"end",IF(C608="end","end",C608+1))</f>
        <v>end</v>
      </c>
      <c r="D609" s="8" t="str">
        <f t="shared" si="44"/>
        <v/>
      </c>
      <c r="E609" s="9" t="str">
        <f>IF(C609="end","",IF(DashBoard!$C$15="Straight Line",SLN(DashBoard!$D$8,DashBoard!$D$9,DashBoard!$D$14),IF(DashBoard!$C$15="Accelerated Double Declining",DDB(DashBoard!$D$8,DashBoard!$D$9,DashBoard!$D$14,C609),IF(DashBoard!$C$15="Sum of Years",SYD(DashBoard!$D$8,DashBoard!$D$9,DashBoard!$D$14,C609)))))</f>
        <v/>
      </c>
      <c r="F609" s="10" t="str">
        <f t="shared" si="45"/>
        <v/>
      </c>
      <c r="G609" s="11" t="str">
        <f>IF(OR(F609&lt;DashBoard!$D$9,C609="end"),"True Up To Savage Value","Expense")</f>
        <v>True Up To Savage Value</v>
      </c>
      <c r="I609" s="4"/>
    </row>
    <row r="610" spans="1:9" x14ac:dyDescent="0.3">
      <c r="A610" s="18" t="str">
        <f t="shared" si="43"/>
        <v/>
      </c>
      <c r="B610" s="7" t="str">
        <f t="shared" si="41"/>
        <v/>
      </c>
      <c r="C610" s="7" t="str">
        <f>IF(C609=DashBoard!$D$14,"end",IF(C609="end","end",C609+1))</f>
        <v>end</v>
      </c>
      <c r="D610" s="8" t="str">
        <f t="shared" si="44"/>
        <v/>
      </c>
      <c r="E610" s="9" t="str">
        <f>IF(C610="end","",IF(DashBoard!$C$15="Straight Line",SLN(DashBoard!$D$8,DashBoard!$D$9,DashBoard!$D$14),IF(DashBoard!$C$15="Accelerated Double Declining",DDB(DashBoard!$D$8,DashBoard!$D$9,DashBoard!$D$14,C610),IF(DashBoard!$C$15="Sum of Years",SYD(DashBoard!$D$8,DashBoard!$D$9,DashBoard!$D$14,C610)))))</f>
        <v/>
      </c>
      <c r="F610" s="10" t="str">
        <f t="shared" si="45"/>
        <v/>
      </c>
      <c r="G610" s="11" t="str">
        <f>IF(OR(F610&lt;DashBoard!$D$9,C610="end"),"True Up To Savage Value","Expense")</f>
        <v>True Up To Savage Value</v>
      </c>
      <c r="I610" s="4"/>
    </row>
    <row r="611" spans="1:9" x14ac:dyDescent="0.3">
      <c r="A611" s="18" t="str">
        <f t="shared" si="43"/>
        <v/>
      </c>
      <c r="B611" s="7" t="str">
        <f t="shared" si="41"/>
        <v/>
      </c>
      <c r="C611" s="7" t="str">
        <f>IF(C610=DashBoard!$D$14,"end",IF(C610="end","end",C610+1))</f>
        <v>end</v>
      </c>
      <c r="D611" s="8" t="str">
        <f t="shared" si="44"/>
        <v/>
      </c>
      <c r="E611" s="9" t="str">
        <f>IF(C611="end","",IF(DashBoard!$C$15="Straight Line",SLN(DashBoard!$D$8,DashBoard!$D$9,DashBoard!$D$14),IF(DashBoard!$C$15="Accelerated Double Declining",DDB(DashBoard!$D$8,DashBoard!$D$9,DashBoard!$D$14,C611),IF(DashBoard!$C$15="Sum of Years",SYD(DashBoard!$D$8,DashBoard!$D$9,DashBoard!$D$14,C611)))))</f>
        <v/>
      </c>
      <c r="F611" s="10" t="str">
        <f t="shared" si="45"/>
        <v/>
      </c>
      <c r="G611" s="11" t="str">
        <f>IF(OR(F611&lt;DashBoard!$D$9,C611="end"),"True Up To Savage Value","Expense")</f>
        <v>True Up To Savage Value</v>
      </c>
      <c r="I611" s="4"/>
    </row>
    <row r="612" spans="1:9" x14ac:dyDescent="0.3">
      <c r="A612" s="18" t="str">
        <f t="shared" si="43"/>
        <v/>
      </c>
      <c r="B612" s="7" t="str">
        <f t="shared" si="41"/>
        <v/>
      </c>
      <c r="C612" s="7" t="str">
        <f>IF(C611=DashBoard!$D$14,"end",IF(C611="end","end",C611+1))</f>
        <v>end</v>
      </c>
      <c r="D612" s="8" t="str">
        <f t="shared" si="44"/>
        <v/>
      </c>
      <c r="E612" s="9" t="str">
        <f>IF(C612="end","",IF(DashBoard!$C$15="Straight Line",SLN(DashBoard!$D$8,DashBoard!$D$9,DashBoard!$D$14),IF(DashBoard!$C$15="Accelerated Double Declining",DDB(DashBoard!$D$8,DashBoard!$D$9,DashBoard!$D$14,C612),IF(DashBoard!$C$15="Sum of Years",SYD(DashBoard!$D$8,DashBoard!$D$9,DashBoard!$D$14,C612)))))</f>
        <v/>
      </c>
      <c r="F612" s="10" t="str">
        <f t="shared" si="45"/>
        <v/>
      </c>
      <c r="G612" s="11" t="str">
        <f>IF(OR(F612&lt;DashBoard!$D$9,C612="end"),"True Up To Savage Value","Expense")</f>
        <v>True Up To Savage Value</v>
      </c>
      <c r="I612" s="4"/>
    </row>
    <row r="613" spans="1:9" x14ac:dyDescent="0.3">
      <c r="A613" s="18" t="str">
        <f t="shared" si="43"/>
        <v/>
      </c>
      <c r="B613" s="7" t="str">
        <f t="shared" si="41"/>
        <v/>
      </c>
      <c r="C613" s="7" t="str">
        <f>IF(C612=DashBoard!$D$14,"end",IF(C612="end","end",C612+1))</f>
        <v>end</v>
      </c>
      <c r="D613" s="8" t="str">
        <f t="shared" si="44"/>
        <v/>
      </c>
      <c r="E613" s="9" t="str">
        <f>IF(C613="end","",IF(DashBoard!$C$15="Straight Line",SLN(DashBoard!$D$8,DashBoard!$D$9,DashBoard!$D$14),IF(DashBoard!$C$15="Accelerated Double Declining",DDB(DashBoard!$D$8,DashBoard!$D$9,DashBoard!$D$14,C613),IF(DashBoard!$C$15="Sum of Years",SYD(DashBoard!$D$8,DashBoard!$D$9,DashBoard!$D$14,C613)))))</f>
        <v/>
      </c>
      <c r="F613" s="10" t="str">
        <f t="shared" si="45"/>
        <v/>
      </c>
      <c r="G613" s="11" t="str">
        <f>IF(OR(F613&lt;DashBoard!$D$9,C613="end"),"True Up To Savage Value","Expense")</f>
        <v>True Up To Savage Value</v>
      </c>
      <c r="I613" s="4"/>
    </row>
    <row r="614" spans="1:9" x14ac:dyDescent="0.3">
      <c r="A614" s="18" t="str">
        <f t="shared" si="43"/>
        <v/>
      </c>
      <c r="B614" s="7" t="str">
        <f t="shared" si="41"/>
        <v/>
      </c>
      <c r="C614" s="7" t="str">
        <f>IF(C613=DashBoard!$D$14,"end",IF(C613="end","end",C613+1))</f>
        <v>end</v>
      </c>
      <c r="D614" s="8" t="str">
        <f t="shared" si="44"/>
        <v/>
      </c>
      <c r="E614" s="9" t="str">
        <f>IF(C614="end","",IF(DashBoard!$C$15="Straight Line",SLN(DashBoard!$D$8,DashBoard!$D$9,DashBoard!$D$14),IF(DashBoard!$C$15="Accelerated Double Declining",DDB(DashBoard!$D$8,DashBoard!$D$9,DashBoard!$D$14,C614),IF(DashBoard!$C$15="Sum of Years",SYD(DashBoard!$D$8,DashBoard!$D$9,DashBoard!$D$14,C614)))))</f>
        <v/>
      </c>
      <c r="F614" s="10" t="str">
        <f t="shared" si="45"/>
        <v/>
      </c>
      <c r="G614" s="11" t="str">
        <f>IF(OR(F614&lt;DashBoard!$D$9,C614="end"),"True Up To Savage Value","Expense")</f>
        <v>True Up To Savage Value</v>
      </c>
      <c r="I614" s="4"/>
    </row>
    <row r="615" spans="1:9" x14ac:dyDescent="0.3">
      <c r="A615" s="18" t="str">
        <f t="shared" si="43"/>
        <v/>
      </c>
      <c r="B615" s="7" t="str">
        <f t="shared" si="41"/>
        <v/>
      </c>
      <c r="C615" s="7" t="str">
        <f>IF(C614=DashBoard!$D$14,"end",IF(C614="end","end",C614+1))</f>
        <v>end</v>
      </c>
      <c r="D615" s="8" t="str">
        <f t="shared" si="44"/>
        <v/>
      </c>
      <c r="E615" s="9" t="str">
        <f>IF(C615="end","",IF(DashBoard!$C$15="Straight Line",SLN(DashBoard!$D$8,DashBoard!$D$9,DashBoard!$D$14),IF(DashBoard!$C$15="Accelerated Double Declining",DDB(DashBoard!$D$8,DashBoard!$D$9,DashBoard!$D$14,C615),IF(DashBoard!$C$15="Sum of Years",SYD(DashBoard!$D$8,DashBoard!$D$9,DashBoard!$D$14,C615)))))</f>
        <v/>
      </c>
      <c r="F615" s="10" t="str">
        <f t="shared" si="45"/>
        <v/>
      </c>
      <c r="G615" s="11" t="str">
        <f>IF(OR(F615&lt;DashBoard!$D$9,C615="end"),"True Up To Savage Value","Expense")</f>
        <v>True Up To Savage Value</v>
      </c>
      <c r="I615" s="4"/>
    </row>
    <row r="616" spans="1:9" x14ac:dyDescent="0.3">
      <c r="A616" s="18" t="str">
        <f t="shared" si="43"/>
        <v/>
      </c>
      <c r="B616" s="7" t="str">
        <f t="shared" si="41"/>
        <v/>
      </c>
      <c r="C616" s="7" t="str">
        <f>IF(C615=DashBoard!$D$14,"end",IF(C615="end","end",C615+1))</f>
        <v>end</v>
      </c>
      <c r="D616" s="8" t="str">
        <f t="shared" si="44"/>
        <v/>
      </c>
      <c r="E616" s="9" t="str">
        <f>IF(C616="end","",IF(DashBoard!$C$15="Straight Line",SLN(DashBoard!$D$8,DashBoard!$D$9,DashBoard!$D$14),IF(DashBoard!$C$15="Accelerated Double Declining",DDB(DashBoard!$D$8,DashBoard!$D$9,DashBoard!$D$14,C616),IF(DashBoard!$C$15="Sum of Years",SYD(DashBoard!$D$8,DashBoard!$D$9,DashBoard!$D$14,C616)))))</f>
        <v/>
      </c>
      <c r="F616" s="10" t="str">
        <f t="shared" si="45"/>
        <v/>
      </c>
      <c r="G616" s="11" t="str">
        <f>IF(OR(F616&lt;DashBoard!$D$9,C616="end"),"True Up To Savage Value","Expense")</f>
        <v>True Up To Savage Value</v>
      </c>
      <c r="I616" s="4"/>
    </row>
    <row r="617" spans="1:9" x14ac:dyDescent="0.3">
      <c r="A617" s="18" t="str">
        <f t="shared" si="43"/>
        <v/>
      </c>
      <c r="B617" s="7" t="str">
        <f t="shared" si="41"/>
        <v/>
      </c>
      <c r="C617" s="7" t="str">
        <f>IF(C616=DashBoard!$D$14,"end",IF(C616="end","end",C616+1))</f>
        <v>end</v>
      </c>
      <c r="D617" s="8" t="str">
        <f t="shared" si="44"/>
        <v/>
      </c>
      <c r="E617" s="9" t="str">
        <f>IF(C617="end","",IF(DashBoard!$C$15="Straight Line",SLN(DashBoard!$D$8,DashBoard!$D$9,DashBoard!$D$14),IF(DashBoard!$C$15="Accelerated Double Declining",DDB(DashBoard!$D$8,DashBoard!$D$9,DashBoard!$D$14,C617),IF(DashBoard!$C$15="Sum of Years",SYD(DashBoard!$D$8,DashBoard!$D$9,DashBoard!$D$14,C617)))))</f>
        <v/>
      </c>
      <c r="F617" s="10" t="str">
        <f t="shared" si="45"/>
        <v/>
      </c>
      <c r="G617" s="11" t="str">
        <f>IF(OR(F617&lt;DashBoard!$D$9,C617="end"),"True Up To Savage Value","Expense")</f>
        <v>True Up To Savage Value</v>
      </c>
      <c r="I617" s="4"/>
    </row>
    <row r="618" spans="1:9" x14ac:dyDescent="0.3">
      <c r="A618" s="18" t="str">
        <f t="shared" si="43"/>
        <v/>
      </c>
      <c r="B618" s="7" t="str">
        <f t="shared" si="41"/>
        <v/>
      </c>
      <c r="C618" s="7" t="str">
        <f>IF(C617=DashBoard!$D$14,"end",IF(C617="end","end",C617+1))</f>
        <v>end</v>
      </c>
      <c r="D618" s="8" t="str">
        <f t="shared" si="44"/>
        <v/>
      </c>
      <c r="E618" s="9" t="str">
        <f>IF(C618="end","",IF(DashBoard!$C$15="Straight Line",SLN(DashBoard!$D$8,DashBoard!$D$9,DashBoard!$D$14),IF(DashBoard!$C$15="Accelerated Double Declining",DDB(DashBoard!$D$8,DashBoard!$D$9,DashBoard!$D$14,C618),IF(DashBoard!$C$15="Sum of Years",SYD(DashBoard!$D$8,DashBoard!$D$9,DashBoard!$D$14,C618)))))</f>
        <v/>
      </c>
      <c r="F618" s="10" t="str">
        <f t="shared" si="45"/>
        <v/>
      </c>
      <c r="G618" s="11" t="str">
        <f>IF(OR(F618&lt;DashBoard!$D$9,C618="end"),"True Up To Savage Value","Expense")</f>
        <v>True Up To Savage Value</v>
      </c>
      <c r="I618" s="4"/>
    </row>
    <row r="619" spans="1:9" x14ac:dyDescent="0.3">
      <c r="A619" s="18" t="str">
        <f t="shared" si="43"/>
        <v/>
      </c>
      <c r="B619" s="7" t="str">
        <f t="shared" si="41"/>
        <v/>
      </c>
      <c r="C619" s="7" t="str">
        <f>IF(C618=DashBoard!$D$14,"end",IF(C618="end","end",C618+1))</f>
        <v>end</v>
      </c>
      <c r="D619" s="8" t="str">
        <f t="shared" si="44"/>
        <v/>
      </c>
      <c r="E619" s="9" t="str">
        <f>IF(C619="end","",IF(DashBoard!$C$15="Straight Line",SLN(DashBoard!$D$8,DashBoard!$D$9,DashBoard!$D$14),IF(DashBoard!$C$15="Accelerated Double Declining",DDB(DashBoard!$D$8,DashBoard!$D$9,DashBoard!$D$14,C619),IF(DashBoard!$C$15="Sum of Years",SYD(DashBoard!$D$8,DashBoard!$D$9,DashBoard!$D$14,C619)))))</f>
        <v/>
      </c>
      <c r="F619" s="10" t="str">
        <f t="shared" si="45"/>
        <v/>
      </c>
      <c r="G619" s="11" t="str">
        <f>IF(OR(F619&lt;DashBoard!$D$9,C619="end"),"True Up To Savage Value","Expense")</f>
        <v>True Up To Savage Value</v>
      </c>
      <c r="I619" s="4"/>
    </row>
    <row r="620" spans="1:9" x14ac:dyDescent="0.3">
      <c r="A620" s="18" t="str">
        <f t="shared" si="43"/>
        <v/>
      </c>
      <c r="B620" s="7" t="str">
        <f t="shared" si="41"/>
        <v/>
      </c>
      <c r="C620" s="7" t="str">
        <f>IF(C619=DashBoard!$D$14,"end",IF(C619="end","end",C619+1))</f>
        <v>end</v>
      </c>
      <c r="D620" s="8" t="str">
        <f t="shared" si="44"/>
        <v/>
      </c>
      <c r="E620" s="9" t="str">
        <f>IF(C620="end","",IF(DashBoard!$C$15="Straight Line",SLN(DashBoard!$D$8,DashBoard!$D$9,DashBoard!$D$14),IF(DashBoard!$C$15="Accelerated Double Declining",DDB(DashBoard!$D$8,DashBoard!$D$9,DashBoard!$D$14,C620),IF(DashBoard!$C$15="Sum of Years",SYD(DashBoard!$D$8,DashBoard!$D$9,DashBoard!$D$14,C620)))))</f>
        <v/>
      </c>
      <c r="F620" s="10" t="str">
        <f t="shared" si="45"/>
        <v/>
      </c>
      <c r="G620" s="11" t="str">
        <f>IF(OR(F620&lt;DashBoard!$D$9,C620="end"),"True Up To Savage Value","Expense")</f>
        <v>True Up To Savage Value</v>
      </c>
      <c r="I620" s="4"/>
    </row>
    <row r="621" spans="1:9" x14ac:dyDescent="0.3">
      <c r="A621" s="18" t="str">
        <f t="shared" si="43"/>
        <v/>
      </c>
      <c r="B621" s="7" t="str">
        <f t="shared" si="41"/>
        <v/>
      </c>
      <c r="C621" s="7" t="str">
        <f>IF(C620=DashBoard!$D$14,"end",IF(C620="end","end",C620+1))</f>
        <v>end</v>
      </c>
      <c r="D621" s="8" t="str">
        <f t="shared" si="44"/>
        <v/>
      </c>
      <c r="E621" s="9" t="str">
        <f>IF(C621="end","",IF(DashBoard!$C$15="Straight Line",SLN(DashBoard!$D$8,DashBoard!$D$9,DashBoard!$D$14),IF(DashBoard!$C$15="Accelerated Double Declining",DDB(DashBoard!$D$8,DashBoard!$D$9,DashBoard!$D$14,C621),IF(DashBoard!$C$15="Sum of Years",SYD(DashBoard!$D$8,DashBoard!$D$9,DashBoard!$D$14,C621)))))</f>
        <v/>
      </c>
      <c r="F621" s="10" t="str">
        <f t="shared" si="45"/>
        <v/>
      </c>
      <c r="G621" s="11" t="str">
        <f>IF(OR(F621&lt;DashBoard!$D$9,C621="end"),"True Up To Savage Value","Expense")</f>
        <v>True Up To Savage Value</v>
      </c>
      <c r="I621" s="4"/>
    </row>
    <row r="622" spans="1:9" x14ac:dyDescent="0.3">
      <c r="A622" s="18" t="str">
        <f t="shared" si="43"/>
        <v/>
      </c>
      <c r="B622" s="7" t="str">
        <f t="shared" si="41"/>
        <v/>
      </c>
      <c r="C622" s="7" t="str">
        <f>IF(C621=DashBoard!$D$14,"end",IF(C621="end","end",C621+1))</f>
        <v>end</v>
      </c>
      <c r="D622" s="8" t="str">
        <f t="shared" si="44"/>
        <v/>
      </c>
      <c r="E622" s="9" t="str">
        <f>IF(C622="end","",IF(DashBoard!$C$15="Straight Line",SLN(DashBoard!$D$8,DashBoard!$D$9,DashBoard!$D$14),IF(DashBoard!$C$15="Accelerated Double Declining",DDB(DashBoard!$D$8,DashBoard!$D$9,DashBoard!$D$14,C622),IF(DashBoard!$C$15="Sum of Years",SYD(DashBoard!$D$8,DashBoard!$D$9,DashBoard!$D$14,C622)))))</f>
        <v/>
      </c>
      <c r="F622" s="10" t="str">
        <f t="shared" si="45"/>
        <v/>
      </c>
      <c r="G622" s="11" t="str">
        <f>IF(OR(F622&lt;DashBoard!$D$9,C622="end"),"True Up To Savage Value","Expense")</f>
        <v>True Up To Savage Value</v>
      </c>
      <c r="I622" s="4"/>
    </row>
    <row r="623" spans="1:9" x14ac:dyDescent="0.3">
      <c r="A623" s="18" t="str">
        <f t="shared" si="43"/>
        <v/>
      </c>
      <c r="B623" s="7" t="str">
        <f t="shared" si="41"/>
        <v/>
      </c>
      <c r="C623" s="7" t="str">
        <f>IF(C622=DashBoard!$D$14,"end",IF(C622="end","end",C622+1))</f>
        <v>end</v>
      </c>
      <c r="D623" s="8" t="str">
        <f t="shared" si="44"/>
        <v/>
      </c>
      <c r="E623" s="9" t="str">
        <f>IF(C623="end","",IF(DashBoard!$C$15="Straight Line",SLN(DashBoard!$D$8,DashBoard!$D$9,DashBoard!$D$14),IF(DashBoard!$C$15="Accelerated Double Declining",DDB(DashBoard!$D$8,DashBoard!$D$9,DashBoard!$D$14,C623),IF(DashBoard!$C$15="Sum of Years",SYD(DashBoard!$D$8,DashBoard!$D$9,DashBoard!$D$14,C623)))))</f>
        <v/>
      </c>
      <c r="F623" s="10" t="str">
        <f t="shared" si="45"/>
        <v/>
      </c>
      <c r="G623" s="11" t="str">
        <f>IF(OR(F623&lt;DashBoard!$D$9,C623="end"),"True Up To Savage Value","Expense")</f>
        <v>True Up To Savage Value</v>
      </c>
      <c r="I623" s="4"/>
    </row>
    <row r="624" spans="1:9" x14ac:dyDescent="0.3">
      <c r="A624" s="18" t="str">
        <f t="shared" si="43"/>
        <v/>
      </c>
      <c r="B624" s="7" t="str">
        <f t="shared" si="41"/>
        <v/>
      </c>
      <c r="C624" s="7" t="str">
        <f>IF(C623=DashBoard!$D$14,"end",IF(C623="end","end",C623+1))</f>
        <v>end</v>
      </c>
      <c r="D624" s="8" t="str">
        <f t="shared" si="44"/>
        <v/>
      </c>
      <c r="E624" s="9" t="str">
        <f>IF(C624="end","",IF(DashBoard!$C$15="Straight Line",SLN(DashBoard!$D$8,DashBoard!$D$9,DashBoard!$D$14),IF(DashBoard!$C$15="Accelerated Double Declining",DDB(DashBoard!$D$8,DashBoard!$D$9,DashBoard!$D$14,C624),IF(DashBoard!$C$15="Sum of Years",SYD(DashBoard!$D$8,DashBoard!$D$9,DashBoard!$D$14,C624)))))</f>
        <v/>
      </c>
      <c r="F624" s="10" t="str">
        <f t="shared" si="45"/>
        <v/>
      </c>
      <c r="G624" s="11" t="str">
        <f>IF(OR(F624&lt;DashBoard!$D$9,C624="end"),"True Up To Savage Value","Expense")</f>
        <v>True Up To Savage Value</v>
      </c>
      <c r="I624" s="4"/>
    </row>
    <row r="625" spans="1:9" x14ac:dyDescent="0.3">
      <c r="A625" s="18" t="str">
        <f t="shared" si="43"/>
        <v/>
      </c>
      <c r="B625" s="7" t="str">
        <f t="shared" si="41"/>
        <v/>
      </c>
      <c r="C625" s="7" t="str">
        <f>IF(C624=DashBoard!$D$14,"end",IF(C624="end","end",C624+1))</f>
        <v>end</v>
      </c>
      <c r="D625" s="8" t="str">
        <f t="shared" si="44"/>
        <v/>
      </c>
      <c r="E625" s="9" t="str">
        <f>IF(C625="end","",IF(DashBoard!$C$15="Straight Line",SLN(DashBoard!$D$8,DashBoard!$D$9,DashBoard!$D$14),IF(DashBoard!$C$15="Accelerated Double Declining",DDB(DashBoard!$D$8,DashBoard!$D$9,DashBoard!$D$14,C625),IF(DashBoard!$C$15="Sum of Years",SYD(DashBoard!$D$8,DashBoard!$D$9,DashBoard!$D$14,C625)))))</f>
        <v/>
      </c>
      <c r="F625" s="10" t="str">
        <f t="shared" si="45"/>
        <v/>
      </c>
      <c r="G625" s="11" t="str">
        <f>IF(OR(F625&lt;DashBoard!$D$9,C625="end"),"True Up To Savage Value","Expense")</f>
        <v>True Up To Savage Value</v>
      </c>
      <c r="I625" s="4"/>
    </row>
    <row r="626" spans="1:9" x14ac:dyDescent="0.3">
      <c r="A626" s="18" t="str">
        <f t="shared" si="43"/>
        <v/>
      </c>
      <c r="B626" s="7" t="str">
        <f t="shared" si="41"/>
        <v/>
      </c>
      <c r="C626" s="7" t="str">
        <f>IF(C625=DashBoard!$D$14,"end",IF(C625="end","end",C625+1))</f>
        <v>end</v>
      </c>
      <c r="D626" s="8" t="str">
        <f t="shared" si="44"/>
        <v/>
      </c>
      <c r="E626" s="9" t="str">
        <f>IF(C626="end","",IF(DashBoard!$C$15="Straight Line",SLN(DashBoard!$D$8,DashBoard!$D$9,DashBoard!$D$14),IF(DashBoard!$C$15="Accelerated Double Declining",DDB(DashBoard!$D$8,DashBoard!$D$9,DashBoard!$D$14,C626),IF(DashBoard!$C$15="Sum of Years",SYD(DashBoard!$D$8,DashBoard!$D$9,DashBoard!$D$14,C626)))))</f>
        <v/>
      </c>
      <c r="F626" s="10" t="str">
        <f t="shared" si="45"/>
        <v/>
      </c>
      <c r="G626" s="11" t="str">
        <f>IF(OR(F626&lt;DashBoard!$D$9,C626="end"),"True Up To Savage Value","Expense")</f>
        <v>True Up To Savage Value</v>
      </c>
      <c r="I626" s="4"/>
    </row>
    <row r="627" spans="1:9" x14ac:dyDescent="0.3">
      <c r="A627" s="18" t="str">
        <f t="shared" si="43"/>
        <v/>
      </c>
      <c r="B627" s="7" t="str">
        <f t="shared" si="41"/>
        <v/>
      </c>
      <c r="C627" s="7" t="str">
        <f>IF(C626=DashBoard!$D$14,"end",IF(C626="end","end",C626+1))</f>
        <v>end</v>
      </c>
      <c r="D627" s="8" t="str">
        <f t="shared" si="44"/>
        <v/>
      </c>
      <c r="E627" s="9" t="str">
        <f>IF(C627="end","",IF(DashBoard!$C$15="Straight Line",SLN(DashBoard!$D$8,DashBoard!$D$9,DashBoard!$D$14),IF(DashBoard!$C$15="Accelerated Double Declining",DDB(DashBoard!$D$8,DashBoard!$D$9,DashBoard!$D$14,C627),IF(DashBoard!$C$15="Sum of Years",SYD(DashBoard!$D$8,DashBoard!$D$9,DashBoard!$D$14,C627)))))</f>
        <v/>
      </c>
      <c r="F627" s="10" t="str">
        <f t="shared" si="45"/>
        <v/>
      </c>
      <c r="G627" s="11" t="str">
        <f>IF(OR(F627&lt;DashBoard!$D$9,C627="end"),"True Up To Savage Value","Expense")</f>
        <v>True Up To Savage Value</v>
      </c>
      <c r="I627" s="4"/>
    </row>
    <row r="628" spans="1:9" x14ac:dyDescent="0.3">
      <c r="A628" s="18" t="str">
        <f t="shared" si="43"/>
        <v/>
      </c>
      <c r="B628" s="7" t="str">
        <f t="shared" si="41"/>
        <v/>
      </c>
      <c r="C628" s="7" t="str">
        <f>IF(C627=DashBoard!$D$14,"end",IF(C627="end","end",C627+1))</f>
        <v>end</v>
      </c>
      <c r="D628" s="8" t="str">
        <f t="shared" si="44"/>
        <v/>
      </c>
      <c r="E628" s="9" t="str">
        <f>IF(C628="end","",IF(DashBoard!$C$15="Straight Line",SLN(DashBoard!$D$8,DashBoard!$D$9,DashBoard!$D$14),IF(DashBoard!$C$15="Accelerated Double Declining",DDB(DashBoard!$D$8,DashBoard!$D$9,DashBoard!$D$14,C628),IF(DashBoard!$C$15="Sum of Years",SYD(DashBoard!$D$8,DashBoard!$D$9,DashBoard!$D$14,C628)))))</f>
        <v/>
      </c>
      <c r="F628" s="10" t="str">
        <f t="shared" si="45"/>
        <v/>
      </c>
      <c r="G628" s="11" t="str">
        <f>IF(OR(F628&lt;DashBoard!$D$9,C628="end"),"True Up To Savage Value","Expense")</f>
        <v>True Up To Savage Value</v>
      </c>
      <c r="I628" s="4"/>
    </row>
    <row r="629" spans="1:9" x14ac:dyDescent="0.3">
      <c r="A629" s="18" t="str">
        <f t="shared" si="43"/>
        <v/>
      </c>
      <c r="B629" s="7" t="str">
        <f t="shared" si="41"/>
        <v/>
      </c>
      <c r="C629" s="7" t="str">
        <f>IF(C628=DashBoard!$D$14,"end",IF(C628="end","end",C628+1))</f>
        <v>end</v>
      </c>
      <c r="D629" s="8" t="str">
        <f t="shared" si="44"/>
        <v/>
      </c>
      <c r="E629" s="9" t="str">
        <f>IF(C629="end","",IF(DashBoard!$C$15="Straight Line",SLN(DashBoard!$D$8,DashBoard!$D$9,DashBoard!$D$14),IF(DashBoard!$C$15="Accelerated Double Declining",DDB(DashBoard!$D$8,DashBoard!$D$9,DashBoard!$D$14,C629),IF(DashBoard!$C$15="Sum of Years",SYD(DashBoard!$D$8,DashBoard!$D$9,DashBoard!$D$14,C629)))))</f>
        <v/>
      </c>
      <c r="F629" s="10" t="str">
        <f t="shared" si="45"/>
        <v/>
      </c>
      <c r="G629" s="11" t="str">
        <f>IF(OR(F629&lt;DashBoard!$D$9,C629="end"),"True Up To Savage Value","Expense")</f>
        <v>True Up To Savage Value</v>
      </c>
      <c r="I629" s="4"/>
    </row>
    <row r="630" spans="1:9" x14ac:dyDescent="0.3">
      <c r="A630" s="18" t="str">
        <f t="shared" si="43"/>
        <v/>
      </c>
      <c r="B630" s="7" t="str">
        <f t="shared" si="41"/>
        <v/>
      </c>
      <c r="C630" s="7" t="str">
        <f>IF(C629=DashBoard!$D$14,"end",IF(C629="end","end",C629+1))</f>
        <v>end</v>
      </c>
      <c r="D630" s="8" t="str">
        <f t="shared" si="44"/>
        <v/>
      </c>
      <c r="E630" s="9" t="str">
        <f>IF(C630="end","",IF(DashBoard!$C$15="Straight Line",SLN(DashBoard!$D$8,DashBoard!$D$9,DashBoard!$D$14),IF(DashBoard!$C$15="Accelerated Double Declining",DDB(DashBoard!$D$8,DashBoard!$D$9,DashBoard!$D$14,C630),IF(DashBoard!$C$15="Sum of Years",SYD(DashBoard!$D$8,DashBoard!$D$9,DashBoard!$D$14,C630)))))</f>
        <v/>
      </c>
      <c r="F630" s="10" t="str">
        <f t="shared" si="45"/>
        <v/>
      </c>
      <c r="G630" s="11" t="str">
        <f>IF(OR(F630&lt;DashBoard!$D$9,C630="end"),"True Up To Savage Value","Expense")</f>
        <v>True Up To Savage Value</v>
      </c>
      <c r="I630" s="4"/>
    </row>
    <row r="631" spans="1:9" x14ac:dyDescent="0.3">
      <c r="A631" s="18" t="str">
        <f t="shared" si="43"/>
        <v/>
      </c>
      <c r="B631" s="7" t="str">
        <f t="shared" si="41"/>
        <v/>
      </c>
      <c r="C631" s="7" t="str">
        <f>IF(C630=DashBoard!$D$14,"end",IF(C630="end","end",C630+1))</f>
        <v>end</v>
      </c>
      <c r="D631" s="8" t="str">
        <f t="shared" si="44"/>
        <v/>
      </c>
      <c r="E631" s="9" t="str">
        <f>IF(C631="end","",IF(DashBoard!$C$15="Straight Line",SLN(DashBoard!$D$8,DashBoard!$D$9,DashBoard!$D$14),IF(DashBoard!$C$15="Accelerated Double Declining",DDB(DashBoard!$D$8,DashBoard!$D$9,DashBoard!$D$14,C631),IF(DashBoard!$C$15="Sum of Years",SYD(DashBoard!$D$8,DashBoard!$D$9,DashBoard!$D$14,C631)))))</f>
        <v/>
      </c>
      <c r="F631" s="10" t="str">
        <f t="shared" si="45"/>
        <v/>
      </c>
      <c r="G631" s="11" t="str">
        <f>IF(OR(F631&lt;DashBoard!$D$9,C631="end"),"True Up To Savage Value","Expense")</f>
        <v>True Up To Savage Value</v>
      </c>
      <c r="I631" s="4"/>
    </row>
    <row r="632" spans="1:9" x14ac:dyDescent="0.3">
      <c r="A632" s="18" t="str">
        <f t="shared" si="43"/>
        <v/>
      </c>
      <c r="B632" s="7" t="str">
        <f t="shared" si="41"/>
        <v/>
      </c>
      <c r="C632" s="7" t="str">
        <f>IF(C631=DashBoard!$D$14,"end",IF(C631="end","end",C631+1))</f>
        <v>end</v>
      </c>
      <c r="D632" s="8" t="str">
        <f t="shared" si="44"/>
        <v/>
      </c>
      <c r="E632" s="9" t="str">
        <f>IF(C632="end","",IF(DashBoard!$C$15="Straight Line",SLN(DashBoard!$D$8,DashBoard!$D$9,DashBoard!$D$14),IF(DashBoard!$C$15="Accelerated Double Declining",DDB(DashBoard!$D$8,DashBoard!$D$9,DashBoard!$D$14,C632),IF(DashBoard!$C$15="Sum of Years",SYD(DashBoard!$D$8,DashBoard!$D$9,DashBoard!$D$14,C632)))))</f>
        <v/>
      </c>
      <c r="F632" s="10" t="str">
        <f t="shared" si="45"/>
        <v/>
      </c>
      <c r="G632" s="11" t="str">
        <f>IF(OR(F632&lt;DashBoard!$D$9,C632="end"),"True Up To Savage Value","Expense")</f>
        <v>True Up To Savage Value</v>
      </c>
      <c r="I632" s="4"/>
    </row>
    <row r="633" spans="1:9" x14ac:dyDescent="0.3">
      <c r="A633" s="18" t="str">
        <f t="shared" si="43"/>
        <v/>
      </c>
      <c r="B633" s="7" t="str">
        <f t="shared" si="41"/>
        <v/>
      </c>
      <c r="C633" s="7" t="str">
        <f>IF(C632=DashBoard!$D$14,"end",IF(C632="end","end",C632+1))</f>
        <v>end</v>
      </c>
      <c r="D633" s="8" t="str">
        <f t="shared" si="44"/>
        <v/>
      </c>
      <c r="E633" s="9" t="str">
        <f>IF(C633="end","",IF(DashBoard!$C$15="Straight Line",SLN(DashBoard!$D$8,DashBoard!$D$9,DashBoard!$D$14),IF(DashBoard!$C$15="Accelerated Double Declining",DDB(DashBoard!$D$8,DashBoard!$D$9,DashBoard!$D$14,C633),IF(DashBoard!$C$15="Sum of Years",SYD(DashBoard!$D$8,DashBoard!$D$9,DashBoard!$D$14,C633)))))</f>
        <v/>
      </c>
      <c r="F633" s="10" t="str">
        <f t="shared" si="45"/>
        <v/>
      </c>
      <c r="G633" s="11" t="str">
        <f>IF(OR(F633&lt;DashBoard!$D$9,C633="end"),"True Up To Savage Value","Expense")</f>
        <v>True Up To Savage Value</v>
      </c>
      <c r="I633" s="4"/>
    </row>
    <row r="634" spans="1:9" x14ac:dyDescent="0.3">
      <c r="A634" s="18" t="str">
        <f t="shared" si="43"/>
        <v/>
      </c>
      <c r="B634" s="7" t="str">
        <f t="shared" si="41"/>
        <v/>
      </c>
      <c r="C634" s="7" t="str">
        <f>IF(C633=DashBoard!$D$14,"end",IF(C633="end","end",C633+1))</f>
        <v>end</v>
      </c>
      <c r="D634" s="8" t="str">
        <f t="shared" si="44"/>
        <v/>
      </c>
      <c r="E634" s="9" t="str">
        <f>IF(C634="end","",IF(DashBoard!$C$15="Straight Line",SLN(DashBoard!$D$8,DashBoard!$D$9,DashBoard!$D$14),IF(DashBoard!$C$15="Accelerated Double Declining",DDB(DashBoard!$D$8,DashBoard!$D$9,DashBoard!$D$14,C634),IF(DashBoard!$C$15="Sum of Years",SYD(DashBoard!$D$8,DashBoard!$D$9,DashBoard!$D$14,C634)))))</f>
        <v/>
      </c>
      <c r="F634" s="10" t="str">
        <f t="shared" si="45"/>
        <v/>
      </c>
      <c r="G634" s="11" t="str">
        <f>IF(OR(F634&lt;DashBoard!$D$9,C634="end"),"True Up To Savage Value","Expense")</f>
        <v>True Up To Savage Value</v>
      </c>
      <c r="I634" s="4"/>
    </row>
    <row r="635" spans="1:9" x14ac:dyDescent="0.3">
      <c r="A635" s="18" t="str">
        <f t="shared" si="43"/>
        <v/>
      </c>
      <c r="B635" s="7" t="str">
        <f t="shared" si="41"/>
        <v/>
      </c>
      <c r="C635" s="7" t="str">
        <f>IF(C634=DashBoard!$D$14,"end",IF(C634="end","end",C634+1))</f>
        <v>end</v>
      </c>
      <c r="D635" s="8" t="str">
        <f t="shared" si="44"/>
        <v/>
      </c>
      <c r="E635" s="9" t="str">
        <f>IF(C635="end","",IF(DashBoard!$C$15="Straight Line",SLN(DashBoard!$D$8,DashBoard!$D$9,DashBoard!$D$14),IF(DashBoard!$C$15="Accelerated Double Declining",DDB(DashBoard!$D$8,DashBoard!$D$9,DashBoard!$D$14,C635),IF(DashBoard!$C$15="Sum of Years",SYD(DashBoard!$D$8,DashBoard!$D$9,DashBoard!$D$14,C635)))))</f>
        <v/>
      </c>
      <c r="F635" s="10" t="str">
        <f t="shared" si="45"/>
        <v/>
      </c>
      <c r="G635" s="11" t="str">
        <f>IF(OR(F635&lt;DashBoard!$D$9,C635="end"),"True Up To Savage Value","Expense")</f>
        <v>True Up To Savage Value</v>
      </c>
      <c r="I635" s="4"/>
    </row>
    <row r="636" spans="1:9" x14ac:dyDescent="0.3">
      <c r="A636" s="18" t="str">
        <f t="shared" si="43"/>
        <v/>
      </c>
      <c r="B636" s="7" t="str">
        <f t="shared" si="41"/>
        <v/>
      </c>
      <c r="C636" s="7" t="str">
        <f>IF(C635=DashBoard!$D$14,"end",IF(C635="end","end",C635+1))</f>
        <v>end</v>
      </c>
      <c r="D636" s="8" t="str">
        <f t="shared" si="44"/>
        <v/>
      </c>
      <c r="E636" s="9" t="str">
        <f>IF(C636="end","",IF(DashBoard!$C$15="Straight Line",SLN(DashBoard!$D$8,DashBoard!$D$9,DashBoard!$D$14),IF(DashBoard!$C$15="Accelerated Double Declining",DDB(DashBoard!$D$8,DashBoard!$D$9,DashBoard!$D$14,C636),IF(DashBoard!$C$15="Sum of Years",SYD(DashBoard!$D$8,DashBoard!$D$9,DashBoard!$D$14,C636)))))</f>
        <v/>
      </c>
      <c r="F636" s="10" t="str">
        <f t="shared" si="45"/>
        <v/>
      </c>
      <c r="G636" s="11" t="str">
        <f>IF(OR(F636&lt;DashBoard!$D$9,C636="end"),"True Up To Savage Value","Expense")</f>
        <v>True Up To Savage Value</v>
      </c>
      <c r="I636" s="4"/>
    </row>
    <row r="637" spans="1:9" x14ac:dyDescent="0.3">
      <c r="A637" s="18" t="str">
        <f t="shared" si="43"/>
        <v/>
      </c>
      <c r="B637" s="7" t="str">
        <f t="shared" si="41"/>
        <v/>
      </c>
      <c r="C637" s="7" t="str">
        <f>IF(C636=DashBoard!$D$14,"end",IF(C636="end","end",C636+1))</f>
        <v>end</v>
      </c>
      <c r="D637" s="8" t="str">
        <f t="shared" si="44"/>
        <v/>
      </c>
      <c r="E637" s="9" t="str">
        <f>IF(C637="end","",IF(DashBoard!$C$15="Straight Line",SLN(DashBoard!$D$8,DashBoard!$D$9,DashBoard!$D$14),IF(DashBoard!$C$15="Accelerated Double Declining",DDB(DashBoard!$D$8,DashBoard!$D$9,DashBoard!$D$14,C637),IF(DashBoard!$C$15="Sum of Years",SYD(DashBoard!$D$8,DashBoard!$D$9,DashBoard!$D$14,C637)))))</f>
        <v/>
      </c>
      <c r="F637" s="10" t="str">
        <f t="shared" si="45"/>
        <v/>
      </c>
      <c r="G637" s="11" t="str">
        <f>IF(OR(F637&lt;DashBoard!$D$9,C637="end"),"True Up To Savage Value","Expense")</f>
        <v>True Up To Savage Value</v>
      </c>
      <c r="I637" s="4"/>
    </row>
    <row r="638" spans="1:9" x14ac:dyDescent="0.3">
      <c r="A638" s="18" t="str">
        <f t="shared" si="43"/>
        <v/>
      </c>
      <c r="B638" s="7" t="str">
        <f t="shared" si="41"/>
        <v/>
      </c>
      <c r="C638" s="7" t="str">
        <f>IF(C637=DashBoard!$D$14,"end",IF(C637="end","end",C637+1))</f>
        <v>end</v>
      </c>
      <c r="D638" s="8" t="str">
        <f t="shared" si="44"/>
        <v/>
      </c>
      <c r="E638" s="9" t="str">
        <f>IF(C638="end","",IF(DashBoard!$C$15="Straight Line",SLN(DashBoard!$D$8,DashBoard!$D$9,DashBoard!$D$14),IF(DashBoard!$C$15="Accelerated Double Declining",DDB(DashBoard!$D$8,DashBoard!$D$9,DashBoard!$D$14,C638),IF(DashBoard!$C$15="Sum of Years",SYD(DashBoard!$D$8,DashBoard!$D$9,DashBoard!$D$14,C638)))))</f>
        <v/>
      </c>
      <c r="F638" s="10" t="str">
        <f t="shared" si="45"/>
        <v/>
      </c>
      <c r="G638" s="11" t="str">
        <f>IF(OR(F638&lt;DashBoard!$D$9,C638="end"),"True Up To Savage Value","Expense")</f>
        <v>True Up To Savage Value</v>
      </c>
      <c r="I638" s="4"/>
    </row>
    <row r="639" spans="1:9" x14ac:dyDescent="0.3">
      <c r="A639" s="18" t="str">
        <f t="shared" si="43"/>
        <v/>
      </c>
      <c r="B639" s="7" t="str">
        <f t="shared" si="41"/>
        <v/>
      </c>
      <c r="C639" s="7" t="str">
        <f>IF(C638=DashBoard!$D$14,"end",IF(C638="end","end",C638+1))</f>
        <v>end</v>
      </c>
      <c r="D639" s="8" t="str">
        <f t="shared" si="44"/>
        <v/>
      </c>
      <c r="E639" s="9" t="str">
        <f>IF(C639="end","",IF(DashBoard!$C$15="Straight Line",SLN(DashBoard!$D$8,DashBoard!$D$9,DashBoard!$D$14),IF(DashBoard!$C$15="Accelerated Double Declining",DDB(DashBoard!$D$8,DashBoard!$D$9,DashBoard!$D$14,C639),IF(DashBoard!$C$15="Sum of Years",SYD(DashBoard!$D$8,DashBoard!$D$9,DashBoard!$D$14,C639)))))</f>
        <v/>
      </c>
      <c r="F639" s="10" t="str">
        <f t="shared" si="45"/>
        <v/>
      </c>
      <c r="G639" s="11" t="str">
        <f>IF(OR(F639&lt;DashBoard!$D$9,C639="end"),"True Up To Savage Value","Expense")</f>
        <v>True Up To Savage Value</v>
      </c>
      <c r="I639" s="4"/>
    </row>
    <row r="640" spans="1:9" x14ac:dyDescent="0.3">
      <c r="A640" s="18" t="str">
        <f t="shared" si="43"/>
        <v/>
      </c>
      <c r="B640" s="7" t="str">
        <f t="shared" si="41"/>
        <v/>
      </c>
      <c r="C640" s="7" t="str">
        <f>IF(C639=DashBoard!$D$14,"end",IF(C639="end","end",C639+1))</f>
        <v>end</v>
      </c>
      <c r="D640" s="8" t="str">
        <f t="shared" si="44"/>
        <v/>
      </c>
      <c r="E640" s="9" t="str">
        <f>IF(C640="end","",IF(DashBoard!$C$15="Straight Line",SLN(DashBoard!$D$8,DashBoard!$D$9,DashBoard!$D$14),IF(DashBoard!$C$15="Accelerated Double Declining",DDB(DashBoard!$D$8,DashBoard!$D$9,DashBoard!$D$14,C640),IF(DashBoard!$C$15="Sum of Years",SYD(DashBoard!$D$8,DashBoard!$D$9,DashBoard!$D$14,C640)))))</f>
        <v/>
      </c>
      <c r="F640" s="10" t="str">
        <f t="shared" si="45"/>
        <v/>
      </c>
      <c r="G640" s="11" t="str">
        <f>IF(OR(F640&lt;DashBoard!$D$9,C640="end"),"True Up To Savage Value","Expense")</f>
        <v>True Up To Savage Value</v>
      </c>
      <c r="I640" s="4"/>
    </row>
    <row r="641" spans="1:9" x14ac:dyDescent="0.3">
      <c r="A641" s="18" t="str">
        <f t="shared" si="43"/>
        <v/>
      </c>
      <c r="B641" s="7" t="str">
        <f t="shared" si="41"/>
        <v/>
      </c>
      <c r="C641" s="7" t="str">
        <f>IF(C640=DashBoard!$D$14,"end",IF(C640="end","end",C640+1))</f>
        <v>end</v>
      </c>
      <c r="D641" s="8" t="str">
        <f t="shared" si="44"/>
        <v/>
      </c>
      <c r="E641" s="9" t="str">
        <f>IF(C641="end","",IF(DashBoard!$C$15="Straight Line",SLN(DashBoard!$D$8,DashBoard!$D$9,DashBoard!$D$14),IF(DashBoard!$C$15="Accelerated Double Declining",DDB(DashBoard!$D$8,DashBoard!$D$9,DashBoard!$D$14,C641),IF(DashBoard!$C$15="Sum of Years",SYD(DashBoard!$D$8,DashBoard!$D$9,DashBoard!$D$14,C641)))))</f>
        <v/>
      </c>
      <c r="F641" s="10" t="str">
        <f t="shared" si="45"/>
        <v/>
      </c>
      <c r="G641" s="11" t="str">
        <f>IF(OR(F641&lt;DashBoard!$D$9,C641="end"),"True Up To Savage Value","Expense")</f>
        <v>True Up To Savage Value</v>
      </c>
      <c r="I641" s="4"/>
    </row>
    <row r="642" spans="1:9" x14ac:dyDescent="0.3">
      <c r="A642" s="18" t="str">
        <f t="shared" si="43"/>
        <v/>
      </c>
      <c r="B642" s="7" t="str">
        <f t="shared" si="41"/>
        <v/>
      </c>
      <c r="C642" s="7" t="str">
        <f>IF(C641=DashBoard!$D$14,"end",IF(C641="end","end",C641+1))</f>
        <v>end</v>
      </c>
      <c r="D642" s="8" t="str">
        <f t="shared" si="44"/>
        <v/>
      </c>
      <c r="E642" s="9" t="str">
        <f>IF(C642="end","",IF(DashBoard!$C$15="Straight Line",SLN(DashBoard!$D$8,DashBoard!$D$9,DashBoard!$D$14),IF(DashBoard!$C$15="Accelerated Double Declining",DDB(DashBoard!$D$8,DashBoard!$D$9,DashBoard!$D$14,C642),IF(DashBoard!$C$15="Sum of Years",SYD(DashBoard!$D$8,DashBoard!$D$9,DashBoard!$D$14,C642)))))</f>
        <v/>
      </c>
      <c r="F642" s="10" t="str">
        <f t="shared" si="45"/>
        <v/>
      </c>
      <c r="G642" s="11" t="str">
        <f>IF(OR(F642&lt;DashBoard!$D$9,C642="end"),"True Up To Savage Value","Expense")</f>
        <v>True Up To Savage Value</v>
      </c>
      <c r="I642" s="4"/>
    </row>
    <row r="643" spans="1:9" x14ac:dyDescent="0.3">
      <c r="A643" s="18" t="str">
        <f t="shared" si="43"/>
        <v/>
      </c>
      <c r="B643" s="7" t="str">
        <f t="shared" si="41"/>
        <v/>
      </c>
      <c r="C643" s="7" t="str">
        <f>IF(C642=DashBoard!$D$14,"end",IF(C642="end","end",C642+1))</f>
        <v>end</v>
      </c>
      <c r="D643" s="8" t="str">
        <f t="shared" si="44"/>
        <v/>
      </c>
      <c r="E643" s="9" t="str">
        <f>IF(C643="end","",IF(DashBoard!$C$15="Straight Line",SLN(DashBoard!$D$8,DashBoard!$D$9,DashBoard!$D$14),IF(DashBoard!$C$15="Accelerated Double Declining",DDB(DashBoard!$D$8,DashBoard!$D$9,DashBoard!$D$14,C643),IF(DashBoard!$C$15="Sum of Years",SYD(DashBoard!$D$8,DashBoard!$D$9,DashBoard!$D$14,C643)))))</f>
        <v/>
      </c>
      <c r="F643" s="10" t="str">
        <f t="shared" si="45"/>
        <v/>
      </c>
      <c r="G643" s="11" t="str">
        <f>IF(OR(F643&lt;DashBoard!$D$9,C643="end"),"True Up To Savage Value","Expense")</f>
        <v>True Up To Savage Value</v>
      </c>
      <c r="I643" s="4"/>
    </row>
    <row r="644" spans="1:9" x14ac:dyDescent="0.3">
      <c r="A644" s="18" t="str">
        <f t="shared" si="43"/>
        <v/>
      </c>
      <c r="B644" s="7" t="str">
        <f t="shared" ref="B644:B707" si="46">IF(C644="end","",YEAR(D644))</f>
        <v/>
      </c>
      <c r="C644" s="7" t="str">
        <f>IF(C643=DashBoard!$D$14,"end",IF(C643="end","end",C643+1))</f>
        <v>end</v>
      </c>
      <c r="D644" s="8" t="str">
        <f t="shared" si="44"/>
        <v/>
      </c>
      <c r="E644" s="9" t="str">
        <f>IF(C644="end","",IF(DashBoard!$C$15="Straight Line",SLN(DashBoard!$D$8,DashBoard!$D$9,DashBoard!$D$14),IF(DashBoard!$C$15="Accelerated Double Declining",DDB(DashBoard!$D$8,DashBoard!$D$9,DashBoard!$D$14,C644),IF(DashBoard!$C$15="Sum of Years",SYD(DashBoard!$D$8,DashBoard!$D$9,DashBoard!$D$14,C644)))))</f>
        <v/>
      </c>
      <c r="F644" s="10" t="str">
        <f t="shared" si="45"/>
        <v/>
      </c>
      <c r="G644" s="11" t="str">
        <f>IF(OR(F644&lt;DashBoard!$D$9,C644="end"),"True Up To Savage Value","Expense")</f>
        <v>True Up To Savage Value</v>
      </c>
      <c r="I644" s="4"/>
    </row>
    <row r="645" spans="1:9" x14ac:dyDescent="0.3">
      <c r="A645" s="18" t="str">
        <f t="shared" ref="A645:A708" si="47">IFERROR(IF(B645=B644,E645+A644,E645),"")</f>
        <v/>
      </c>
      <c r="B645" s="7" t="str">
        <f t="shared" si="46"/>
        <v/>
      </c>
      <c r="C645" s="7" t="str">
        <f>IF(C644=DashBoard!$D$14,"end",IF(C644="end","end",C644+1))</f>
        <v>end</v>
      </c>
      <c r="D645" s="8" t="str">
        <f t="shared" ref="D645:D708" si="48">IF(C645="end","",EOMONTH(D644,1))</f>
        <v/>
      </c>
      <c r="E645" s="9" t="str">
        <f>IF(C645="end","",IF(DashBoard!$C$15="Straight Line",SLN(DashBoard!$D$8,DashBoard!$D$9,DashBoard!$D$14),IF(DashBoard!$C$15="Accelerated Double Declining",DDB(DashBoard!$D$8,DashBoard!$D$9,DashBoard!$D$14,C645),IF(DashBoard!$C$15="Sum of Years",SYD(DashBoard!$D$8,DashBoard!$D$9,DashBoard!$D$14,C645)))))</f>
        <v/>
      </c>
      <c r="F645" s="10" t="str">
        <f t="shared" ref="F645:F708" si="49">IF(C645="end","",F644-E645)</f>
        <v/>
      </c>
      <c r="G645" s="11" t="str">
        <f>IF(OR(F645&lt;DashBoard!$D$9,C645="end"),"True Up To Savage Value","Expense")</f>
        <v>True Up To Savage Value</v>
      </c>
      <c r="I645" s="4"/>
    </row>
    <row r="646" spans="1:9" x14ac:dyDescent="0.3">
      <c r="A646" s="18" t="str">
        <f t="shared" si="47"/>
        <v/>
      </c>
      <c r="B646" s="7" t="str">
        <f t="shared" si="46"/>
        <v/>
      </c>
      <c r="C646" s="7" t="str">
        <f>IF(C645=DashBoard!$D$14,"end",IF(C645="end","end",C645+1))</f>
        <v>end</v>
      </c>
      <c r="D646" s="8" t="str">
        <f t="shared" si="48"/>
        <v/>
      </c>
      <c r="E646" s="9" t="str">
        <f>IF(C646="end","",IF(DashBoard!$C$15="Straight Line",SLN(DashBoard!$D$8,DashBoard!$D$9,DashBoard!$D$14),IF(DashBoard!$C$15="Accelerated Double Declining",DDB(DashBoard!$D$8,DashBoard!$D$9,DashBoard!$D$14,C646),IF(DashBoard!$C$15="Sum of Years",SYD(DashBoard!$D$8,DashBoard!$D$9,DashBoard!$D$14,C646)))))</f>
        <v/>
      </c>
      <c r="F646" s="10" t="str">
        <f t="shared" si="49"/>
        <v/>
      </c>
      <c r="G646" s="11" t="str">
        <f>IF(OR(F646&lt;DashBoard!$D$9,C646="end"),"True Up To Savage Value","Expense")</f>
        <v>True Up To Savage Value</v>
      </c>
      <c r="I646" s="4"/>
    </row>
    <row r="647" spans="1:9" x14ac:dyDescent="0.3">
      <c r="A647" s="18" t="str">
        <f t="shared" si="47"/>
        <v/>
      </c>
      <c r="B647" s="7" t="str">
        <f t="shared" si="46"/>
        <v/>
      </c>
      <c r="C647" s="7" t="str">
        <f>IF(C646=DashBoard!$D$14,"end",IF(C646="end","end",C646+1))</f>
        <v>end</v>
      </c>
      <c r="D647" s="8" t="str">
        <f t="shared" si="48"/>
        <v/>
      </c>
      <c r="E647" s="9" t="str">
        <f>IF(C647="end","",IF(DashBoard!$C$15="Straight Line",SLN(DashBoard!$D$8,DashBoard!$D$9,DashBoard!$D$14),IF(DashBoard!$C$15="Accelerated Double Declining",DDB(DashBoard!$D$8,DashBoard!$D$9,DashBoard!$D$14,C647),IF(DashBoard!$C$15="Sum of Years",SYD(DashBoard!$D$8,DashBoard!$D$9,DashBoard!$D$14,C647)))))</f>
        <v/>
      </c>
      <c r="F647" s="10" t="str">
        <f t="shared" si="49"/>
        <v/>
      </c>
      <c r="G647" s="11" t="str">
        <f>IF(OR(F647&lt;DashBoard!$D$9,C647="end"),"True Up To Savage Value","Expense")</f>
        <v>True Up To Savage Value</v>
      </c>
      <c r="I647" s="4"/>
    </row>
    <row r="648" spans="1:9" x14ac:dyDescent="0.3">
      <c r="A648" s="18" t="str">
        <f t="shared" si="47"/>
        <v/>
      </c>
      <c r="B648" s="7" t="str">
        <f t="shared" si="46"/>
        <v/>
      </c>
      <c r="C648" s="7" t="str">
        <f>IF(C647=DashBoard!$D$14,"end",IF(C647="end","end",C647+1))</f>
        <v>end</v>
      </c>
      <c r="D648" s="8" t="str">
        <f t="shared" si="48"/>
        <v/>
      </c>
      <c r="E648" s="9" t="str">
        <f>IF(C648="end","",IF(DashBoard!$C$15="Straight Line",SLN(DashBoard!$D$8,DashBoard!$D$9,DashBoard!$D$14),IF(DashBoard!$C$15="Accelerated Double Declining",DDB(DashBoard!$D$8,DashBoard!$D$9,DashBoard!$D$14,C648),IF(DashBoard!$C$15="Sum of Years",SYD(DashBoard!$D$8,DashBoard!$D$9,DashBoard!$D$14,C648)))))</f>
        <v/>
      </c>
      <c r="F648" s="10" t="str">
        <f t="shared" si="49"/>
        <v/>
      </c>
      <c r="G648" s="11" t="str">
        <f>IF(OR(F648&lt;DashBoard!$D$9,C648="end"),"True Up To Savage Value","Expense")</f>
        <v>True Up To Savage Value</v>
      </c>
      <c r="I648" s="4"/>
    </row>
    <row r="649" spans="1:9" x14ac:dyDescent="0.3">
      <c r="A649" s="18" t="str">
        <f t="shared" si="47"/>
        <v/>
      </c>
      <c r="B649" s="7" t="str">
        <f t="shared" si="46"/>
        <v/>
      </c>
      <c r="C649" s="7" t="str">
        <f>IF(C648=DashBoard!$D$14,"end",IF(C648="end","end",C648+1))</f>
        <v>end</v>
      </c>
      <c r="D649" s="8" t="str">
        <f t="shared" si="48"/>
        <v/>
      </c>
      <c r="E649" s="9" t="str">
        <f>IF(C649="end","",IF(DashBoard!$C$15="Straight Line",SLN(DashBoard!$D$8,DashBoard!$D$9,DashBoard!$D$14),IF(DashBoard!$C$15="Accelerated Double Declining",DDB(DashBoard!$D$8,DashBoard!$D$9,DashBoard!$D$14,C649),IF(DashBoard!$C$15="Sum of Years",SYD(DashBoard!$D$8,DashBoard!$D$9,DashBoard!$D$14,C649)))))</f>
        <v/>
      </c>
      <c r="F649" s="10" t="str">
        <f t="shared" si="49"/>
        <v/>
      </c>
      <c r="G649" s="11" t="str">
        <f>IF(OR(F649&lt;DashBoard!$D$9,C649="end"),"True Up To Savage Value","Expense")</f>
        <v>True Up To Savage Value</v>
      </c>
      <c r="I649" s="4"/>
    </row>
    <row r="650" spans="1:9" x14ac:dyDescent="0.3">
      <c r="A650" s="18" t="str">
        <f t="shared" si="47"/>
        <v/>
      </c>
      <c r="B650" s="7" t="str">
        <f t="shared" si="46"/>
        <v/>
      </c>
      <c r="C650" s="7" t="str">
        <f>IF(C649=DashBoard!$D$14,"end",IF(C649="end","end",C649+1))</f>
        <v>end</v>
      </c>
      <c r="D650" s="8" t="str">
        <f t="shared" si="48"/>
        <v/>
      </c>
      <c r="E650" s="9" t="str">
        <f>IF(C650="end","",IF(DashBoard!$C$15="Straight Line",SLN(DashBoard!$D$8,DashBoard!$D$9,DashBoard!$D$14),IF(DashBoard!$C$15="Accelerated Double Declining",DDB(DashBoard!$D$8,DashBoard!$D$9,DashBoard!$D$14,C650),IF(DashBoard!$C$15="Sum of Years",SYD(DashBoard!$D$8,DashBoard!$D$9,DashBoard!$D$14,C650)))))</f>
        <v/>
      </c>
      <c r="F650" s="10" t="str">
        <f t="shared" si="49"/>
        <v/>
      </c>
      <c r="G650" s="11" t="str">
        <f>IF(OR(F650&lt;DashBoard!$D$9,C650="end"),"True Up To Savage Value","Expense")</f>
        <v>True Up To Savage Value</v>
      </c>
    </row>
    <row r="651" spans="1:9" x14ac:dyDescent="0.3">
      <c r="A651" s="18" t="str">
        <f t="shared" si="47"/>
        <v/>
      </c>
      <c r="B651" s="7" t="str">
        <f t="shared" si="46"/>
        <v/>
      </c>
      <c r="C651" s="7" t="str">
        <f>IF(C650=DashBoard!$D$14,"end",IF(C650="end","end",C650+1))</f>
        <v>end</v>
      </c>
      <c r="D651" s="8" t="str">
        <f t="shared" si="48"/>
        <v/>
      </c>
      <c r="E651" s="9" t="str">
        <f>IF(C651="end","",IF(DashBoard!$C$15="Straight Line",SLN(DashBoard!$D$8,DashBoard!$D$9,DashBoard!$D$14),IF(DashBoard!$C$15="Accelerated Double Declining",DDB(DashBoard!$D$8,DashBoard!$D$9,DashBoard!$D$14,C651),IF(DashBoard!$C$15="Sum of Years",SYD(DashBoard!$D$8,DashBoard!$D$9,DashBoard!$D$14,C651)))))</f>
        <v/>
      </c>
      <c r="F651" s="10" t="str">
        <f t="shared" si="49"/>
        <v/>
      </c>
      <c r="G651" s="11" t="str">
        <f>IF(OR(F651&lt;DashBoard!$D$9,C651="end"),"True Up To Savage Value","Expense")</f>
        <v>True Up To Savage Value</v>
      </c>
    </row>
    <row r="652" spans="1:9" x14ac:dyDescent="0.3">
      <c r="A652" s="18" t="str">
        <f t="shared" si="47"/>
        <v/>
      </c>
      <c r="B652" s="7" t="str">
        <f t="shared" si="46"/>
        <v/>
      </c>
      <c r="C652" s="7" t="str">
        <f>IF(C651=DashBoard!$D$14,"end",IF(C651="end","end",C651+1))</f>
        <v>end</v>
      </c>
      <c r="D652" s="8" t="str">
        <f t="shared" si="48"/>
        <v/>
      </c>
      <c r="E652" s="9" t="str">
        <f>IF(C652="end","",IF(DashBoard!$C$15="Straight Line",SLN(DashBoard!$D$8,DashBoard!$D$9,DashBoard!$D$14),IF(DashBoard!$C$15="Accelerated Double Declining",DDB(DashBoard!$D$8,DashBoard!$D$9,DashBoard!$D$14,C652),IF(DashBoard!$C$15="Sum of Years",SYD(DashBoard!$D$8,DashBoard!$D$9,DashBoard!$D$14,C652)))))</f>
        <v/>
      </c>
      <c r="F652" s="10" t="str">
        <f t="shared" si="49"/>
        <v/>
      </c>
      <c r="G652" s="11" t="str">
        <f>IF(OR(F652&lt;DashBoard!$D$9,C652="end"),"True Up To Savage Value","Expense")</f>
        <v>True Up To Savage Value</v>
      </c>
    </row>
    <row r="653" spans="1:9" x14ac:dyDescent="0.3">
      <c r="A653" s="18" t="str">
        <f t="shared" si="47"/>
        <v/>
      </c>
      <c r="B653" s="7" t="str">
        <f t="shared" si="46"/>
        <v/>
      </c>
      <c r="C653" s="7" t="str">
        <f>IF(C652=DashBoard!$D$14,"end",IF(C652="end","end",C652+1))</f>
        <v>end</v>
      </c>
      <c r="D653" s="8" t="str">
        <f t="shared" si="48"/>
        <v/>
      </c>
      <c r="E653" s="9" t="str">
        <f>IF(C653="end","",IF(DashBoard!$C$15="Straight Line",SLN(DashBoard!$D$8,DashBoard!$D$9,DashBoard!$D$14),IF(DashBoard!$C$15="Accelerated Double Declining",DDB(DashBoard!$D$8,DashBoard!$D$9,DashBoard!$D$14,C653),IF(DashBoard!$C$15="Sum of Years",SYD(DashBoard!$D$8,DashBoard!$D$9,DashBoard!$D$14,C653)))))</f>
        <v/>
      </c>
      <c r="F653" s="10" t="str">
        <f t="shared" si="49"/>
        <v/>
      </c>
      <c r="G653" s="11" t="str">
        <f>IF(OR(F653&lt;DashBoard!$D$9,C653="end"),"True Up To Savage Value","Expense")</f>
        <v>True Up To Savage Value</v>
      </c>
    </row>
    <row r="654" spans="1:9" x14ac:dyDescent="0.3">
      <c r="A654" s="18" t="str">
        <f t="shared" si="47"/>
        <v/>
      </c>
      <c r="B654" s="7" t="str">
        <f t="shared" si="46"/>
        <v/>
      </c>
      <c r="C654" s="7" t="str">
        <f>IF(C653=DashBoard!$D$14,"end",IF(C653="end","end",C653+1))</f>
        <v>end</v>
      </c>
      <c r="D654" s="8" t="str">
        <f t="shared" si="48"/>
        <v/>
      </c>
      <c r="E654" s="9" t="str">
        <f>IF(C654="end","",IF(DashBoard!$C$15="Straight Line",SLN(DashBoard!$D$8,DashBoard!$D$9,DashBoard!$D$14),IF(DashBoard!$C$15="Accelerated Double Declining",DDB(DashBoard!$D$8,DashBoard!$D$9,DashBoard!$D$14,C654),IF(DashBoard!$C$15="Sum of Years",SYD(DashBoard!$D$8,DashBoard!$D$9,DashBoard!$D$14,C654)))))</f>
        <v/>
      </c>
      <c r="F654" s="10" t="str">
        <f t="shared" si="49"/>
        <v/>
      </c>
      <c r="G654" s="11" t="str">
        <f>IF(OR(F654&lt;DashBoard!$D$9,C654="end"),"True Up To Savage Value","Expense")</f>
        <v>True Up To Savage Value</v>
      </c>
    </row>
    <row r="655" spans="1:9" x14ac:dyDescent="0.3">
      <c r="A655" s="18" t="str">
        <f t="shared" si="47"/>
        <v/>
      </c>
      <c r="B655" s="7" t="str">
        <f t="shared" si="46"/>
        <v/>
      </c>
      <c r="C655" s="7" t="str">
        <f>IF(C654=DashBoard!$D$14,"end",IF(C654="end","end",C654+1))</f>
        <v>end</v>
      </c>
      <c r="D655" s="8" t="str">
        <f t="shared" si="48"/>
        <v/>
      </c>
      <c r="E655" s="9" t="str">
        <f>IF(C655="end","",IF(DashBoard!$C$15="Straight Line",SLN(DashBoard!$D$8,DashBoard!$D$9,DashBoard!$D$14),IF(DashBoard!$C$15="Accelerated Double Declining",DDB(DashBoard!$D$8,DashBoard!$D$9,DashBoard!$D$14,C655),IF(DashBoard!$C$15="Sum of Years",SYD(DashBoard!$D$8,DashBoard!$D$9,DashBoard!$D$14,C655)))))</f>
        <v/>
      </c>
      <c r="F655" s="10" t="str">
        <f t="shared" si="49"/>
        <v/>
      </c>
      <c r="G655" s="11" t="str">
        <f>IF(OR(F655&lt;DashBoard!$D$9,C655="end"),"True Up To Savage Value","Expense")</f>
        <v>True Up To Savage Value</v>
      </c>
    </row>
    <row r="656" spans="1:9" x14ac:dyDescent="0.3">
      <c r="A656" s="18" t="str">
        <f t="shared" si="47"/>
        <v/>
      </c>
      <c r="B656" s="7" t="str">
        <f t="shared" si="46"/>
        <v/>
      </c>
      <c r="C656" s="7" t="str">
        <f>IF(C655=DashBoard!$D$14,"end",IF(C655="end","end",C655+1))</f>
        <v>end</v>
      </c>
      <c r="D656" s="8" t="str">
        <f t="shared" si="48"/>
        <v/>
      </c>
      <c r="E656" s="9" t="str">
        <f>IF(C656="end","",IF(DashBoard!$C$15="Straight Line",SLN(DashBoard!$D$8,DashBoard!$D$9,DashBoard!$D$14),IF(DashBoard!$C$15="Accelerated Double Declining",DDB(DashBoard!$D$8,DashBoard!$D$9,DashBoard!$D$14,C656),IF(DashBoard!$C$15="Sum of Years",SYD(DashBoard!$D$8,DashBoard!$D$9,DashBoard!$D$14,C656)))))</f>
        <v/>
      </c>
      <c r="F656" s="10" t="str">
        <f t="shared" si="49"/>
        <v/>
      </c>
      <c r="G656" s="11" t="str">
        <f>IF(OR(F656&lt;DashBoard!$D$9,C656="end"),"True Up To Savage Value","Expense")</f>
        <v>True Up To Savage Value</v>
      </c>
    </row>
    <row r="657" spans="1:7" x14ac:dyDescent="0.3">
      <c r="A657" s="18" t="str">
        <f t="shared" si="47"/>
        <v/>
      </c>
      <c r="B657" s="7" t="str">
        <f t="shared" si="46"/>
        <v/>
      </c>
      <c r="C657" s="7" t="str">
        <f>IF(C656=DashBoard!$D$14,"end",IF(C656="end","end",C656+1))</f>
        <v>end</v>
      </c>
      <c r="D657" s="8" t="str">
        <f t="shared" si="48"/>
        <v/>
      </c>
      <c r="E657" s="9" t="str">
        <f>IF(C657="end","",IF(DashBoard!$C$15="Straight Line",SLN(DashBoard!$D$8,DashBoard!$D$9,DashBoard!$D$14),IF(DashBoard!$C$15="Accelerated Double Declining",DDB(DashBoard!$D$8,DashBoard!$D$9,DashBoard!$D$14,C657),IF(DashBoard!$C$15="Sum of Years",SYD(DashBoard!$D$8,DashBoard!$D$9,DashBoard!$D$14,C657)))))</f>
        <v/>
      </c>
      <c r="F657" s="10" t="str">
        <f t="shared" si="49"/>
        <v/>
      </c>
      <c r="G657" s="11" t="str">
        <f>IF(OR(F657&lt;DashBoard!$D$9,C657="end"),"True Up To Savage Value","Expense")</f>
        <v>True Up To Savage Value</v>
      </c>
    </row>
    <row r="658" spans="1:7" x14ac:dyDescent="0.3">
      <c r="A658" s="18" t="str">
        <f t="shared" si="47"/>
        <v/>
      </c>
      <c r="B658" s="7" t="str">
        <f t="shared" si="46"/>
        <v/>
      </c>
      <c r="C658" s="7" t="str">
        <f>IF(C657=DashBoard!$D$14,"end",IF(C657="end","end",C657+1))</f>
        <v>end</v>
      </c>
      <c r="D658" s="8" t="str">
        <f t="shared" si="48"/>
        <v/>
      </c>
      <c r="E658" s="9" t="str">
        <f>IF(C658="end","",IF(DashBoard!$C$15="Straight Line",SLN(DashBoard!$D$8,DashBoard!$D$9,DashBoard!$D$14),IF(DashBoard!$C$15="Accelerated Double Declining",DDB(DashBoard!$D$8,DashBoard!$D$9,DashBoard!$D$14,C658),IF(DashBoard!$C$15="Sum of Years",SYD(DashBoard!$D$8,DashBoard!$D$9,DashBoard!$D$14,C658)))))</f>
        <v/>
      </c>
      <c r="F658" s="10" t="str">
        <f t="shared" si="49"/>
        <v/>
      </c>
      <c r="G658" s="11" t="str">
        <f>IF(OR(F658&lt;DashBoard!$D$9,C658="end"),"True Up To Savage Value","Expense")</f>
        <v>True Up To Savage Value</v>
      </c>
    </row>
    <row r="659" spans="1:7" x14ac:dyDescent="0.3">
      <c r="A659" s="18" t="str">
        <f t="shared" si="47"/>
        <v/>
      </c>
      <c r="B659" s="7" t="str">
        <f t="shared" si="46"/>
        <v/>
      </c>
      <c r="C659" s="7" t="str">
        <f>IF(C658=DashBoard!$D$14,"end",IF(C658="end","end",C658+1))</f>
        <v>end</v>
      </c>
      <c r="D659" s="8" t="str">
        <f t="shared" si="48"/>
        <v/>
      </c>
      <c r="E659" s="9" t="str">
        <f>IF(C659="end","",IF(DashBoard!$C$15="Straight Line",SLN(DashBoard!$D$8,DashBoard!$D$9,DashBoard!$D$14),IF(DashBoard!$C$15="Accelerated Double Declining",DDB(DashBoard!$D$8,DashBoard!$D$9,DashBoard!$D$14,C659),IF(DashBoard!$C$15="Sum of Years",SYD(DashBoard!$D$8,DashBoard!$D$9,DashBoard!$D$14,C659)))))</f>
        <v/>
      </c>
      <c r="F659" s="10" t="str">
        <f t="shared" si="49"/>
        <v/>
      </c>
      <c r="G659" s="11" t="str">
        <f>IF(OR(F659&lt;DashBoard!$D$9,C659="end"),"True Up To Savage Value","Expense")</f>
        <v>True Up To Savage Value</v>
      </c>
    </row>
    <row r="660" spans="1:7" x14ac:dyDescent="0.3">
      <c r="A660" s="18" t="str">
        <f t="shared" si="47"/>
        <v/>
      </c>
      <c r="B660" s="7" t="str">
        <f t="shared" si="46"/>
        <v/>
      </c>
      <c r="C660" s="7" t="str">
        <f>IF(C659=DashBoard!$D$14,"end",IF(C659="end","end",C659+1))</f>
        <v>end</v>
      </c>
      <c r="D660" s="8" t="str">
        <f t="shared" si="48"/>
        <v/>
      </c>
      <c r="E660" s="9" t="str">
        <f>IF(C660="end","",IF(DashBoard!$C$15="Straight Line",SLN(DashBoard!$D$8,DashBoard!$D$9,DashBoard!$D$14),IF(DashBoard!$C$15="Accelerated Double Declining",DDB(DashBoard!$D$8,DashBoard!$D$9,DashBoard!$D$14,C660),IF(DashBoard!$C$15="Sum of Years",SYD(DashBoard!$D$8,DashBoard!$D$9,DashBoard!$D$14,C660)))))</f>
        <v/>
      </c>
      <c r="F660" s="10" t="str">
        <f t="shared" si="49"/>
        <v/>
      </c>
      <c r="G660" s="11" t="str">
        <f>IF(OR(F660&lt;DashBoard!$D$9,C660="end"),"True Up To Savage Value","Expense")</f>
        <v>True Up To Savage Value</v>
      </c>
    </row>
    <row r="661" spans="1:7" x14ac:dyDescent="0.3">
      <c r="A661" s="18" t="str">
        <f t="shared" si="47"/>
        <v/>
      </c>
      <c r="B661" s="7" t="str">
        <f t="shared" si="46"/>
        <v/>
      </c>
      <c r="C661" s="7" t="str">
        <f>IF(C660=DashBoard!$D$14,"end",IF(C660="end","end",C660+1))</f>
        <v>end</v>
      </c>
      <c r="D661" s="8" t="str">
        <f t="shared" si="48"/>
        <v/>
      </c>
      <c r="E661" s="9" t="str">
        <f>IF(C661="end","",IF(DashBoard!$C$15="Straight Line",SLN(DashBoard!$D$8,DashBoard!$D$9,DashBoard!$D$14),IF(DashBoard!$C$15="Accelerated Double Declining",DDB(DashBoard!$D$8,DashBoard!$D$9,DashBoard!$D$14,C661),IF(DashBoard!$C$15="Sum of Years",SYD(DashBoard!$D$8,DashBoard!$D$9,DashBoard!$D$14,C661)))))</f>
        <v/>
      </c>
      <c r="F661" s="10" t="str">
        <f t="shared" si="49"/>
        <v/>
      </c>
      <c r="G661" s="11" t="str">
        <f>IF(OR(F661&lt;DashBoard!$D$9,C661="end"),"True Up To Savage Value","Expense")</f>
        <v>True Up To Savage Value</v>
      </c>
    </row>
    <row r="662" spans="1:7" x14ac:dyDescent="0.3">
      <c r="A662" s="18" t="str">
        <f t="shared" si="47"/>
        <v/>
      </c>
      <c r="B662" s="7" t="str">
        <f t="shared" si="46"/>
        <v/>
      </c>
      <c r="C662" s="7" t="str">
        <f>IF(C661=DashBoard!$D$14,"end",IF(C661="end","end",C661+1))</f>
        <v>end</v>
      </c>
      <c r="D662" s="8" t="str">
        <f t="shared" si="48"/>
        <v/>
      </c>
      <c r="E662" s="9" t="str">
        <f>IF(C662="end","",IF(DashBoard!$C$15="Straight Line",SLN(DashBoard!$D$8,DashBoard!$D$9,DashBoard!$D$14),IF(DashBoard!$C$15="Accelerated Double Declining",DDB(DashBoard!$D$8,DashBoard!$D$9,DashBoard!$D$14,C662),IF(DashBoard!$C$15="Sum of Years",SYD(DashBoard!$D$8,DashBoard!$D$9,DashBoard!$D$14,C662)))))</f>
        <v/>
      </c>
      <c r="F662" s="10" t="str">
        <f t="shared" si="49"/>
        <v/>
      </c>
      <c r="G662" s="11" t="str">
        <f>IF(OR(F662&lt;DashBoard!$D$9,C662="end"),"True Up To Savage Value","Expense")</f>
        <v>True Up To Savage Value</v>
      </c>
    </row>
    <row r="663" spans="1:7" x14ac:dyDescent="0.3">
      <c r="A663" s="18" t="str">
        <f t="shared" si="47"/>
        <v/>
      </c>
      <c r="B663" s="7" t="str">
        <f t="shared" si="46"/>
        <v/>
      </c>
      <c r="C663" s="7" t="str">
        <f>IF(C662=DashBoard!$D$14,"end",IF(C662="end","end",C662+1))</f>
        <v>end</v>
      </c>
      <c r="D663" s="8" t="str">
        <f t="shared" si="48"/>
        <v/>
      </c>
      <c r="E663" s="9" t="str">
        <f>IF(C663="end","",IF(DashBoard!$C$15="Straight Line",SLN(DashBoard!$D$8,DashBoard!$D$9,DashBoard!$D$14),IF(DashBoard!$C$15="Accelerated Double Declining",DDB(DashBoard!$D$8,DashBoard!$D$9,DashBoard!$D$14,C663),IF(DashBoard!$C$15="Sum of Years",SYD(DashBoard!$D$8,DashBoard!$D$9,DashBoard!$D$14,C663)))))</f>
        <v/>
      </c>
      <c r="F663" s="10" t="str">
        <f t="shared" si="49"/>
        <v/>
      </c>
      <c r="G663" s="11" t="str">
        <f>IF(OR(F663&lt;DashBoard!$D$9,C663="end"),"True Up To Savage Value","Expense")</f>
        <v>True Up To Savage Value</v>
      </c>
    </row>
    <row r="664" spans="1:7" x14ac:dyDescent="0.3">
      <c r="A664" s="18" t="str">
        <f t="shared" si="47"/>
        <v/>
      </c>
      <c r="B664" s="7" t="str">
        <f t="shared" si="46"/>
        <v/>
      </c>
      <c r="C664" s="7" t="str">
        <f>IF(C663=DashBoard!$D$14,"end",IF(C663="end","end",C663+1))</f>
        <v>end</v>
      </c>
      <c r="D664" s="8" t="str">
        <f t="shared" si="48"/>
        <v/>
      </c>
      <c r="E664" s="9" t="str">
        <f>IF(C664="end","",IF(DashBoard!$C$15="Straight Line",SLN(DashBoard!$D$8,DashBoard!$D$9,DashBoard!$D$14),IF(DashBoard!$C$15="Accelerated Double Declining",DDB(DashBoard!$D$8,DashBoard!$D$9,DashBoard!$D$14,C664),IF(DashBoard!$C$15="Sum of Years",SYD(DashBoard!$D$8,DashBoard!$D$9,DashBoard!$D$14,C664)))))</f>
        <v/>
      </c>
      <c r="F664" s="10" t="str">
        <f t="shared" si="49"/>
        <v/>
      </c>
      <c r="G664" s="11" t="str">
        <f>IF(OR(F664&lt;DashBoard!$D$9,C664="end"),"True Up To Savage Value","Expense")</f>
        <v>True Up To Savage Value</v>
      </c>
    </row>
    <row r="665" spans="1:7" x14ac:dyDescent="0.3">
      <c r="A665" s="18" t="str">
        <f t="shared" si="47"/>
        <v/>
      </c>
      <c r="B665" s="7" t="str">
        <f t="shared" si="46"/>
        <v/>
      </c>
      <c r="C665" s="7" t="str">
        <f>IF(C664=DashBoard!$D$14,"end",IF(C664="end","end",C664+1))</f>
        <v>end</v>
      </c>
      <c r="D665" s="8" t="str">
        <f t="shared" si="48"/>
        <v/>
      </c>
      <c r="E665" s="9" t="str">
        <f>IF(C665="end","",IF(DashBoard!$C$15="Straight Line",SLN(DashBoard!$D$8,DashBoard!$D$9,DashBoard!$D$14),IF(DashBoard!$C$15="Accelerated Double Declining",DDB(DashBoard!$D$8,DashBoard!$D$9,DashBoard!$D$14,C665),IF(DashBoard!$C$15="Sum of Years",SYD(DashBoard!$D$8,DashBoard!$D$9,DashBoard!$D$14,C665)))))</f>
        <v/>
      </c>
      <c r="F665" s="10" t="str">
        <f t="shared" si="49"/>
        <v/>
      </c>
      <c r="G665" s="11" t="str">
        <f>IF(OR(F665&lt;DashBoard!$D$9,C665="end"),"True Up To Savage Value","Expense")</f>
        <v>True Up To Savage Value</v>
      </c>
    </row>
    <row r="666" spans="1:7" x14ac:dyDescent="0.3">
      <c r="A666" s="18" t="str">
        <f t="shared" si="47"/>
        <v/>
      </c>
      <c r="B666" s="7" t="str">
        <f t="shared" si="46"/>
        <v/>
      </c>
      <c r="C666" s="7" t="str">
        <f>IF(C665=DashBoard!$D$14,"end",IF(C665="end","end",C665+1))</f>
        <v>end</v>
      </c>
      <c r="D666" s="8" t="str">
        <f t="shared" si="48"/>
        <v/>
      </c>
      <c r="E666" s="9" t="str">
        <f>IF(C666="end","",IF(DashBoard!$C$15="Straight Line",SLN(DashBoard!$D$8,DashBoard!$D$9,DashBoard!$D$14),IF(DashBoard!$C$15="Accelerated Double Declining",DDB(DashBoard!$D$8,DashBoard!$D$9,DashBoard!$D$14,C666),IF(DashBoard!$C$15="Sum of Years",SYD(DashBoard!$D$8,DashBoard!$D$9,DashBoard!$D$14,C666)))))</f>
        <v/>
      </c>
      <c r="F666" s="10" t="str">
        <f t="shared" si="49"/>
        <v/>
      </c>
      <c r="G666" s="11" t="str">
        <f>IF(OR(F666&lt;DashBoard!$D$9,C666="end"),"True Up To Savage Value","Expense")</f>
        <v>True Up To Savage Value</v>
      </c>
    </row>
    <row r="667" spans="1:7" x14ac:dyDescent="0.3">
      <c r="A667" s="18" t="str">
        <f t="shared" si="47"/>
        <v/>
      </c>
      <c r="B667" s="7" t="str">
        <f t="shared" si="46"/>
        <v/>
      </c>
      <c r="C667" s="7" t="str">
        <f>IF(C666=DashBoard!$D$14,"end",IF(C666="end","end",C666+1))</f>
        <v>end</v>
      </c>
      <c r="D667" s="8" t="str">
        <f t="shared" si="48"/>
        <v/>
      </c>
      <c r="E667" s="9" t="str">
        <f>IF(C667="end","",IF(DashBoard!$C$15="Straight Line",SLN(DashBoard!$D$8,DashBoard!$D$9,DashBoard!$D$14),IF(DashBoard!$C$15="Accelerated Double Declining",DDB(DashBoard!$D$8,DashBoard!$D$9,DashBoard!$D$14,C667),IF(DashBoard!$C$15="Sum of Years",SYD(DashBoard!$D$8,DashBoard!$D$9,DashBoard!$D$14,C667)))))</f>
        <v/>
      </c>
      <c r="F667" s="10" t="str">
        <f t="shared" si="49"/>
        <v/>
      </c>
      <c r="G667" s="11" t="str">
        <f>IF(OR(F667&lt;DashBoard!$D$9,C667="end"),"True Up To Savage Value","Expense")</f>
        <v>True Up To Savage Value</v>
      </c>
    </row>
    <row r="668" spans="1:7" x14ac:dyDescent="0.3">
      <c r="A668" s="18" t="str">
        <f t="shared" si="47"/>
        <v/>
      </c>
      <c r="B668" s="7" t="str">
        <f t="shared" si="46"/>
        <v/>
      </c>
      <c r="C668" s="7" t="str">
        <f>IF(C667=DashBoard!$D$14,"end",IF(C667="end","end",C667+1))</f>
        <v>end</v>
      </c>
      <c r="D668" s="8" t="str">
        <f t="shared" si="48"/>
        <v/>
      </c>
      <c r="E668" s="9" t="str">
        <f>IF(C668="end","",IF(DashBoard!$C$15="Straight Line",SLN(DashBoard!$D$8,DashBoard!$D$9,DashBoard!$D$14),IF(DashBoard!$C$15="Accelerated Double Declining",DDB(DashBoard!$D$8,DashBoard!$D$9,DashBoard!$D$14,C668),IF(DashBoard!$C$15="Sum of Years",SYD(DashBoard!$D$8,DashBoard!$D$9,DashBoard!$D$14,C668)))))</f>
        <v/>
      </c>
      <c r="F668" s="10" t="str">
        <f t="shared" si="49"/>
        <v/>
      </c>
      <c r="G668" s="11" t="str">
        <f>IF(OR(F668&lt;DashBoard!$D$9,C668="end"),"True Up To Savage Value","Expense")</f>
        <v>True Up To Savage Value</v>
      </c>
    </row>
    <row r="669" spans="1:7" x14ac:dyDescent="0.3">
      <c r="A669" s="18" t="str">
        <f t="shared" si="47"/>
        <v/>
      </c>
      <c r="B669" s="7" t="str">
        <f t="shared" si="46"/>
        <v/>
      </c>
      <c r="C669" s="7" t="str">
        <f>IF(C668=DashBoard!$D$14,"end",IF(C668="end","end",C668+1))</f>
        <v>end</v>
      </c>
      <c r="D669" s="8" t="str">
        <f t="shared" si="48"/>
        <v/>
      </c>
      <c r="E669" s="9" t="str">
        <f>IF(C669="end","",IF(DashBoard!$C$15="Straight Line",SLN(DashBoard!$D$8,DashBoard!$D$9,DashBoard!$D$14),IF(DashBoard!$C$15="Accelerated Double Declining",DDB(DashBoard!$D$8,DashBoard!$D$9,DashBoard!$D$14,C669),IF(DashBoard!$C$15="Sum of Years",SYD(DashBoard!$D$8,DashBoard!$D$9,DashBoard!$D$14,C669)))))</f>
        <v/>
      </c>
      <c r="F669" s="10" t="str">
        <f t="shared" si="49"/>
        <v/>
      </c>
      <c r="G669" s="11" t="str">
        <f>IF(OR(F669&lt;DashBoard!$D$9,C669="end"),"True Up To Savage Value","Expense")</f>
        <v>True Up To Savage Value</v>
      </c>
    </row>
    <row r="670" spans="1:7" x14ac:dyDescent="0.3">
      <c r="A670" s="18" t="str">
        <f t="shared" si="47"/>
        <v/>
      </c>
      <c r="B670" s="7" t="str">
        <f t="shared" si="46"/>
        <v/>
      </c>
      <c r="C670" s="7" t="str">
        <f>IF(C669=DashBoard!$D$14,"end",IF(C669="end","end",C669+1))</f>
        <v>end</v>
      </c>
      <c r="D670" s="8" t="str">
        <f t="shared" si="48"/>
        <v/>
      </c>
      <c r="E670" s="9" t="str">
        <f>IF(C670="end","",IF(DashBoard!$C$15="Straight Line",SLN(DashBoard!$D$8,DashBoard!$D$9,DashBoard!$D$14),IF(DashBoard!$C$15="Accelerated Double Declining",DDB(DashBoard!$D$8,DashBoard!$D$9,DashBoard!$D$14,C670),IF(DashBoard!$C$15="Sum of Years",SYD(DashBoard!$D$8,DashBoard!$D$9,DashBoard!$D$14,C670)))))</f>
        <v/>
      </c>
      <c r="F670" s="10" t="str">
        <f t="shared" si="49"/>
        <v/>
      </c>
      <c r="G670" s="11" t="str">
        <f>IF(OR(F670&lt;DashBoard!$D$9,C670="end"),"True Up To Savage Value","Expense")</f>
        <v>True Up To Savage Value</v>
      </c>
    </row>
    <row r="671" spans="1:7" x14ac:dyDescent="0.3">
      <c r="A671" s="18" t="str">
        <f t="shared" si="47"/>
        <v/>
      </c>
      <c r="B671" s="7" t="str">
        <f t="shared" si="46"/>
        <v/>
      </c>
      <c r="C671" s="7" t="str">
        <f>IF(C670=DashBoard!$D$14,"end",IF(C670="end","end",C670+1))</f>
        <v>end</v>
      </c>
      <c r="D671" s="8" t="str">
        <f t="shared" si="48"/>
        <v/>
      </c>
      <c r="E671" s="9" t="str">
        <f>IF(C671="end","",IF(DashBoard!$C$15="Straight Line",SLN(DashBoard!$D$8,DashBoard!$D$9,DashBoard!$D$14),IF(DashBoard!$C$15="Accelerated Double Declining",DDB(DashBoard!$D$8,DashBoard!$D$9,DashBoard!$D$14,C671),IF(DashBoard!$C$15="Sum of Years",SYD(DashBoard!$D$8,DashBoard!$D$9,DashBoard!$D$14,C671)))))</f>
        <v/>
      </c>
      <c r="F671" s="10" t="str">
        <f t="shared" si="49"/>
        <v/>
      </c>
      <c r="G671" s="11" t="str">
        <f>IF(OR(F671&lt;DashBoard!$D$9,C671="end"),"True Up To Savage Value","Expense")</f>
        <v>True Up To Savage Value</v>
      </c>
    </row>
    <row r="672" spans="1:7" x14ac:dyDescent="0.3">
      <c r="A672" s="18" t="str">
        <f t="shared" si="47"/>
        <v/>
      </c>
      <c r="B672" s="7" t="str">
        <f t="shared" si="46"/>
        <v/>
      </c>
      <c r="C672" s="7" t="str">
        <f>IF(C671=DashBoard!$D$14,"end",IF(C671="end","end",C671+1))</f>
        <v>end</v>
      </c>
      <c r="D672" s="8" t="str">
        <f t="shared" si="48"/>
        <v/>
      </c>
      <c r="E672" s="9" t="str">
        <f>IF(C672="end","",IF(DashBoard!$C$15="Straight Line",SLN(DashBoard!$D$8,DashBoard!$D$9,DashBoard!$D$14),IF(DashBoard!$C$15="Accelerated Double Declining",DDB(DashBoard!$D$8,DashBoard!$D$9,DashBoard!$D$14,C672),IF(DashBoard!$C$15="Sum of Years",SYD(DashBoard!$D$8,DashBoard!$D$9,DashBoard!$D$14,C672)))))</f>
        <v/>
      </c>
      <c r="F672" s="10" t="str">
        <f t="shared" si="49"/>
        <v/>
      </c>
      <c r="G672" s="11" t="str">
        <f>IF(OR(F672&lt;DashBoard!$D$9,C672="end"),"True Up To Savage Value","Expense")</f>
        <v>True Up To Savage Value</v>
      </c>
    </row>
    <row r="673" spans="1:7" x14ac:dyDescent="0.3">
      <c r="A673" s="18" t="str">
        <f t="shared" si="47"/>
        <v/>
      </c>
      <c r="B673" s="7" t="str">
        <f t="shared" si="46"/>
        <v/>
      </c>
      <c r="C673" s="7" t="str">
        <f>IF(C672=DashBoard!$D$14,"end",IF(C672="end","end",C672+1))</f>
        <v>end</v>
      </c>
      <c r="D673" s="8" t="str">
        <f t="shared" si="48"/>
        <v/>
      </c>
      <c r="E673" s="9" t="str">
        <f>IF(C673="end","",IF(DashBoard!$C$15="Straight Line",SLN(DashBoard!$D$8,DashBoard!$D$9,DashBoard!$D$14),IF(DashBoard!$C$15="Accelerated Double Declining",DDB(DashBoard!$D$8,DashBoard!$D$9,DashBoard!$D$14,C673),IF(DashBoard!$C$15="Sum of Years",SYD(DashBoard!$D$8,DashBoard!$D$9,DashBoard!$D$14,C673)))))</f>
        <v/>
      </c>
      <c r="F673" s="10" t="str">
        <f t="shared" si="49"/>
        <v/>
      </c>
      <c r="G673" s="11" t="str">
        <f>IF(OR(F673&lt;DashBoard!$D$9,C673="end"),"True Up To Savage Value","Expense")</f>
        <v>True Up To Savage Value</v>
      </c>
    </row>
    <row r="674" spans="1:7" x14ac:dyDescent="0.3">
      <c r="A674" s="18" t="str">
        <f t="shared" si="47"/>
        <v/>
      </c>
      <c r="B674" s="7" t="str">
        <f t="shared" si="46"/>
        <v/>
      </c>
      <c r="C674" s="7" t="str">
        <f>IF(C673=DashBoard!$D$14,"end",IF(C673="end","end",C673+1))</f>
        <v>end</v>
      </c>
      <c r="D674" s="8" t="str">
        <f t="shared" si="48"/>
        <v/>
      </c>
      <c r="E674" s="9" t="str">
        <f>IF(C674="end","",IF(DashBoard!$C$15="Straight Line",SLN(DashBoard!$D$8,DashBoard!$D$9,DashBoard!$D$14),IF(DashBoard!$C$15="Accelerated Double Declining",DDB(DashBoard!$D$8,DashBoard!$D$9,DashBoard!$D$14,C674),IF(DashBoard!$C$15="Sum of Years",SYD(DashBoard!$D$8,DashBoard!$D$9,DashBoard!$D$14,C674)))))</f>
        <v/>
      </c>
      <c r="F674" s="10" t="str">
        <f t="shared" si="49"/>
        <v/>
      </c>
      <c r="G674" s="11" t="str">
        <f>IF(OR(F674&lt;DashBoard!$D$9,C674="end"),"True Up To Savage Value","Expense")</f>
        <v>True Up To Savage Value</v>
      </c>
    </row>
    <row r="675" spans="1:7" x14ac:dyDescent="0.3">
      <c r="A675" s="18" t="str">
        <f t="shared" si="47"/>
        <v/>
      </c>
      <c r="B675" s="7" t="str">
        <f t="shared" si="46"/>
        <v/>
      </c>
      <c r="C675" s="7" t="str">
        <f>IF(C674=DashBoard!$D$14,"end",IF(C674="end","end",C674+1))</f>
        <v>end</v>
      </c>
      <c r="D675" s="8" t="str">
        <f t="shared" si="48"/>
        <v/>
      </c>
      <c r="E675" s="9" t="str">
        <f>IF(C675="end","",IF(DashBoard!$C$15="Straight Line",SLN(DashBoard!$D$8,DashBoard!$D$9,DashBoard!$D$14),IF(DashBoard!$C$15="Accelerated Double Declining",DDB(DashBoard!$D$8,DashBoard!$D$9,DashBoard!$D$14,C675),IF(DashBoard!$C$15="Sum of Years",SYD(DashBoard!$D$8,DashBoard!$D$9,DashBoard!$D$14,C675)))))</f>
        <v/>
      </c>
      <c r="F675" s="10" t="str">
        <f t="shared" si="49"/>
        <v/>
      </c>
      <c r="G675" s="11" t="str">
        <f>IF(OR(F675&lt;DashBoard!$D$9,C675="end"),"True Up To Savage Value","Expense")</f>
        <v>True Up To Savage Value</v>
      </c>
    </row>
    <row r="676" spans="1:7" x14ac:dyDescent="0.3">
      <c r="A676" s="18" t="str">
        <f t="shared" si="47"/>
        <v/>
      </c>
      <c r="B676" s="7" t="str">
        <f t="shared" si="46"/>
        <v/>
      </c>
      <c r="C676" s="7" t="str">
        <f>IF(C675=DashBoard!$D$14,"end",IF(C675="end","end",C675+1))</f>
        <v>end</v>
      </c>
      <c r="D676" s="8" t="str">
        <f t="shared" si="48"/>
        <v/>
      </c>
      <c r="E676" s="9" t="str">
        <f>IF(C676="end","",IF(DashBoard!$C$15="Straight Line",SLN(DashBoard!$D$8,DashBoard!$D$9,DashBoard!$D$14),IF(DashBoard!$C$15="Accelerated Double Declining",DDB(DashBoard!$D$8,DashBoard!$D$9,DashBoard!$D$14,C676),IF(DashBoard!$C$15="Sum of Years",SYD(DashBoard!$D$8,DashBoard!$D$9,DashBoard!$D$14,C676)))))</f>
        <v/>
      </c>
      <c r="F676" s="10" t="str">
        <f t="shared" si="49"/>
        <v/>
      </c>
      <c r="G676" s="11" t="str">
        <f>IF(OR(F676&lt;DashBoard!$D$9,C676="end"),"True Up To Savage Value","Expense")</f>
        <v>True Up To Savage Value</v>
      </c>
    </row>
    <row r="677" spans="1:7" x14ac:dyDescent="0.3">
      <c r="A677" s="18" t="str">
        <f t="shared" si="47"/>
        <v/>
      </c>
      <c r="B677" s="7" t="str">
        <f t="shared" si="46"/>
        <v/>
      </c>
      <c r="C677" s="7" t="str">
        <f>IF(C676=DashBoard!$D$14,"end",IF(C676="end","end",C676+1))</f>
        <v>end</v>
      </c>
      <c r="D677" s="8" t="str">
        <f t="shared" si="48"/>
        <v/>
      </c>
      <c r="E677" s="9" t="str">
        <f>IF(C677="end","",IF(DashBoard!$C$15="Straight Line",SLN(DashBoard!$D$8,DashBoard!$D$9,DashBoard!$D$14),IF(DashBoard!$C$15="Accelerated Double Declining",DDB(DashBoard!$D$8,DashBoard!$D$9,DashBoard!$D$14,C677),IF(DashBoard!$C$15="Sum of Years",SYD(DashBoard!$D$8,DashBoard!$D$9,DashBoard!$D$14,C677)))))</f>
        <v/>
      </c>
      <c r="F677" s="10" t="str">
        <f t="shared" si="49"/>
        <v/>
      </c>
      <c r="G677" s="11" t="str">
        <f>IF(OR(F677&lt;DashBoard!$D$9,C677="end"),"True Up To Savage Value","Expense")</f>
        <v>True Up To Savage Value</v>
      </c>
    </row>
    <row r="678" spans="1:7" x14ac:dyDescent="0.3">
      <c r="A678" s="18" t="str">
        <f t="shared" si="47"/>
        <v/>
      </c>
      <c r="B678" s="7" t="str">
        <f t="shared" si="46"/>
        <v/>
      </c>
      <c r="C678" s="7" t="str">
        <f>IF(C677=DashBoard!$D$14,"end",IF(C677="end","end",C677+1))</f>
        <v>end</v>
      </c>
      <c r="D678" s="8" t="str">
        <f t="shared" si="48"/>
        <v/>
      </c>
      <c r="E678" s="9" t="str">
        <f>IF(C678="end","",IF(DashBoard!$C$15="Straight Line",SLN(DashBoard!$D$8,DashBoard!$D$9,DashBoard!$D$14),IF(DashBoard!$C$15="Accelerated Double Declining",DDB(DashBoard!$D$8,DashBoard!$D$9,DashBoard!$D$14,C678),IF(DashBoard!$C$15="Sum of Years",SYD(DashBoard!$D$8,DashBoard!$D$9,DashBoard!$D$14,C678)))))</f>
        <v/>
      </c>
      <c r="F678" s="10" t="str">
        <f t="shared" si="49"/>
        <v/>
      </c>
      <c r="G678" s="11" t="str">
        <f>IF(OR(F678&lt;DashBoard!$D$9,C678="end"),"True Up To Savage Value","Expense")</f>
        <v>True Up To Savage Value</v>
      </c>
    </row>
    <row r="679" spans="1:7" x14ac:dyDescent="0.3">
      <c r="A679" s="18" t="str">
        <f t="shared" si="47"/>
        <v/>
      </c>
      <c r="B679" s="7" t="str">
        <f t="shared" si="46"/>
        <v/>
      </c>
      <c r="C679" s="7" t="str">
        <f>IF(C678=DashBoard!$D$14,"end",IF(C678="end","end",C678+1))</f>
        <v>end</v>
      </c>
      <c r="D679" s="8" t="str">
        <f t="shared" si="48"/>
        <v/>
      </c>
      <c r="E679" s="9" t="str">
        <f>IF(C679="end","",IF(DashBoard!$C$15="Straight Line",SLN(DashBoard!$D$8,DashBoard!$D$9,DashBoard!$D$14),IF(DashBoard!$C$15="Accelerated Double Declining",DDB(DashBoard!$D$8,DashBoard!$D$9,DashBoard!$D$14,C679),IF(DashBoard!$C$15="Sum of Years",SYD(DashBoard!$D$8,DashBoard!$D$9,DashBoard!$D$14,C679)))))</f>
        <v/>
      </c>
      <c r="F679" s="10" t="str">
        <f t="shared" si="49"/>
        <v/>
      </c>
      <c r="G679" s="11" t="str">
        <f>IF(OR(F679&lt;DashBoard!$D$9,C679="end"),"True Up To Savage Value","Expense")</f>
        <v>True Up To Savage Value</v>
      </c>
    </row>
    <row r="680" spans="1:7" x14ac:dyDescent="0.3">
      <c r="A680" s="18" t="str">
        <f t="shared" si="47"/>
        <v/>
      </c>
      <c r="B680" s="7" t="str">
        <f t="shared" si="46"/>
        <v/>
      </c>
      <c r="C680" s="7" t="str">
        <f>IF(C679=DashBoard!$D$14,"end",IF(C679="end","end",C679+1))</f>
        <v>end</v>
      </c>
      <c r="D680" s="8" t="str">
        <f t="shared" si="48"/>
        <v/>
      </c>
      <c r="E680" s="9" t="str">
        <f>IF(C680="end","",IF(DashBoard!$C$15="Straight Line",SLN(DashBoard!$D$8,DashBoard!$D$9,DashBoard!$D$14),IF(DashBoard!$C$15="Accelerated Double Declining",DDB(DashBoard!$D$8,DashBoard!$D$9,DashBoard!$D$14,C680),IF(DashBoard!$C$15="Sum of Years",SYD(DashBoard!$D$8,DashBoard!$D$9,DashBoard!$D$14,C680)))))</f>
        <v/>
      </c>
      <c r="F680" s="10" t="str">
        <f t="shared" si="49"/>
        <v/>
      </c>
      <c r="G680" s="11" t="str">
        <f>IF(OR(F680&lt;DashBoard!$D$9,C680="end"),"True Up To Savage Value","Expense")</f>
        <v>True Up To Savage Value</v>
      </c>
    </row>
    <row r="681" spans="1:7" x14ac:dyDescent="0.3">
      <c r="A681" s="18" t="str">
        <f t="shared" si="47"/>
        <v/>
      </c>
      <c r="B681" s="7" t="str">
        <f t="shared" si="46"/>
        <v/>
      </c>
      <c r="C681" s="7" t="str">
        <f>IF(C680=DashBoard!$D$14,"end",IF(C680="end","end",C680+1))</f>
        <v>end</v>
      </c>
      <c r="D681" s="8" t="str">
        <f t="shared" si="48"/>
        <v/>
      </c>
      <c r="E681" s="9" t="str">
        <f>IF(C681="end","",IF(DashBoard!$C$15="Straight Line",SLN(DashBoard!$D$8,DashBoard!$D$9,DashBoard!$D$14),IF(DashBoard!$C$15="Accelerated Double Declining",DDB(DashBoard!$D$8,DashBoard!$D$9,DashBoard!$D$14,C681),IF(DashBoard!$C$15="Sum of Years",SYD(DashBoard!$D$8,DashBoard!$D$9,DashBoard!$D$14,C681)))))</f>
        <v/>
      </c>
      <c r="F681" s="10" t="str">
        <f t="shared" si="49"/>
        <v/>
      </c>
      <c r="G681" s="11" t="str">
        <f>IF(OR(F681&lt;DashBoard!$D$9,C681="end"),"True Up To Savage Value","Expense")</f>
        <v>True Up To Savage Value</v>
      </c>
    </row>
    <row r="682" spans="1:7" x14ac:dyDescent="0.3">
      <c r="A682" s="18" t="str">
        <f t="shared" si="47"/>
        <v/>
      </c>
      <c r="B682" s="7" t="str">
        <f t="shared" si="46"/>
        <v/>
      </c>
      <c r="C682" s="7" t="str">
        <f>IF(C681=DashBoard!$D$14,"end",IF(C681="end","end",C681+1))</f>
        <v>end</v>
      </c>
      <c r="D682" s="8" t="str">
        <f t="shared" si="48"/>
        <v/>
      </c>
      <c r="E682" s="9" t="str">
        <f>IF(C682="end","",IF(DashBoard!$C$15="Straight Line",SLN(DashBoard!$D$8,DashBoard!$D$9,DashBoard!$D$14),IF(DashBoard!$C$15="Accelerated Double Declining",DDB(DashBoard!$D$8,DashBoard!$D$9,DashBoard!$D$14,C682),IF(DashBoard!$C$15="Sum of Years",SYD(DashBoard!$D$8,DashBoard!$D$9,DashBoard!$D$14,C682)))))</f>
        <v/>
      </c>
      <c r="F682" s="10" t="str">
        <f t="shared" si="49"/>
        <v/>
      </c>
      <c r="G682" s="11" t="str">
        <f>IF(OR(F682&lt;DashBoard!$D$9,C682="end"),"True Up To Savage Value","Expense")</f>
        <v>True Up To Savage Value</v>
      </c>
    </row>
    <row r="683" spans="1:7" x14ac:dyDescent="0.3">
      <c r="A683" s="18" t="str">
        <f t="shared" si="47"/>
        <v/>
      </c>
      <c r="B683" s="7" t="str">
        <f t="shared" si="46"/>
        <v/>
      </c>
      <c r="C683" s="7" t="str">
        <f>IF(C682=DashBoard!$D$14,"end",IF(C682="end","end",C682+1))</f>
        <v>end</v>
      </c>
      <c r="D683" s="8" t="str">
        <f t="shared" si="48"/>
        <v/>
      </c>
      <c r="E683" s="9" t="str">
        <f>IF(C683="end","",IF(DashBoard!$C$15="Straight Line",SLN(DashBoard!$D$8,DashBoard!$D$9,DashBoard!$D$14),IF(DashBoard!$C$15="Accelerated Double Declining",DDB(DashBoard!$D$8,DashBoard!$D$9,DashBoard!$D$14,C683),IF(DashBoard!$C$15="Sum of Years",SYD(DashBoard!$D$8,DashBoard!$D$9,DashBoard!$D$14,C683)))))</f>
        <v/>
      </c>
      <c r="F683" s="10" t="str">
        <f t="shared" si="49"/>
        <v/>
      </c>
      <c r="G683" s="11" t="str">
        <f>IF(OR(F683&lt;DashBoard!$D$9,C683="end"),"True Up To Savage Value","Expense")</f>
        <v>True Up To Savage Value</v>
      </c>
    </row>
    <row r="684" spans="1:7" x14ac:dyDescent="0.3">
      <c r="A684" s="18" t="str">
        <f t="shared" si="47"/>
        <v/>
      </c>
      <c r="B684" s="7" t="str">
        <f t="shared" si="46"/>
        <v/>
      </c>
      <c r="C684" s="7" t="str">
        <f>IF(C683=DashBoard!$D$14,"end",IF(C683="end","end",C683+1))</f>
        <v>end</v>
      </c>
      <c r="D684" s="8" t="str">
        <f t="shared" si="48"/>
        <v/>
      </c>
      <c r="E684" s="9" t="str">
        <f>IF(C684="end","",IF(DashBoard!$C$15="Straight Line",SLN(DashBoard!$D$8,DashBoard!$D$9,DashBoard!$D$14),IF(DashBoard!$C$15="Accelerated Double Declining",DDB(DashBoard!$D$8,DashBoard!$D$9,DashBoard!$D$14,C684),IF(DashBoard!$C$15="Sum of Years",SYD(DashBoard!$D$8,DashBoard!$D$9,DashBoard!$D$14,C684)))))</f>
        <v/>
      </c>
      <c r="F684" s="10" t="str">
        <f t="shared" si="49"/>
        <v/>
      </c>
      <c r="G684" s="11" t="str">
        <f>IF(OR(F684&lt;DashBoard!$D$9,C684="end"),"True Up To Savage Value","Expense")</f>
        <v>True Up To Savage Value</v>
      </c>
    </row>
    <row r="685" spans="1:7" x14ac:dyDescent="0.3">
      <c r="A685" s="18" t="str">
        <f t="shared" si="47"/>
        <v/>
      </c>
      <c r="B685" s="7" t="str">
        <f t="shared" si="46"/>
        <v/>
      </c>
      <c r="C685" s="7" t="str">
        <f>IF(C684=DashBoard!$D$14,"end",IF(C684="end","end",C684+1))</f>
        <v>end</v>
      </c>
      <c r="D685" s="8" t="str">
        <f t="shared" si="48"/>
        <v/>
      </c>
      <c r="E685" s="9" t="str">
        <f>IF(C685="end","",IF(DashBoard!$C$15="Straight Line",SLN(DashBoard!$D$8,DashBoard!$D$9,DashBoard!$D$14),IF(DashBoard!$C$15="Accelerated Double Declining",DDB(DashBoard!$D$8,DashBoard!$D$9,DashBoard!$D$14,C685),IF(DashBoard!$C$15="Sum of Years",SYD(DashBoard!$D$8,DashBoard!$D$9,DashBoard!$D$14,C685)))))</f>
        <v/>
      </c>
      <c r="F685" s="10" t="str">
        <f t="shared" si="49"/>
        <v/>
      </c>
      <c r="G685" s="11" t="str">
        <f>IF(OR(F685&lt;DashBoard!$D$9,C685="end"),"True Up To Savage Value","Expense")</f>
        <v>True Up To Savage Value</v>
      </c>
    </row>
    <row r="686" spans="1:7" x14ac:dyDescent="0.3">
      <c r="A686" s="18" t="str">
        <f t="shared" si="47"/>
        <v/>
      </c>
      <c r="B686" s="7" t="str">
        <f t="shared" si="46"/>
        <v/>
      </c>
      <c r="C686" s="7" t="str">
        <f>IF(C685=DashBoard!$D$14,"end",IF(C685="end","end",C685+1))</f>
        <v>end</v>
      </c>
      <c r="D686" s="8" t="str">
        <f t="shared" si="48"/>
        <v/>
      </c>
      <c r="E686" s="9" t="str">
        <f>IF(C686="end","",IF(DashBoard!$C$15="Straight Line",SLN(DashBoard!$D$8,DashBoard!$D$9,DashBoard!$D$14),IF(DashBoard!$C$15="Accelerated Double Declining",DDB(DashBoard!$D$8,DashBoard!$D$9,DashBoard!$D$14,C686),IF(DashBoard!$C$15="Sum of Years",SYD(DashBoard!$D$8,DashBoard!$D$9,DashBoard!$D$14,C686)))))</f>
        <v/>
      </c>
      <c r="F686" s="10" t="str">
        <f t="shared" si="49"/>
        <v/>
      </c>
      <c r="G686" s="11" t="str">
        <f>IF(OR(F686&lt;DashBoard!$D$9,C686="end"),"True Up To Savage Value","Expense")</f>
        <v>True Up To Savage Value</v>
      </c>
    </row>
    <row r="687" spans="1:7" x14ac:dyDescent="0.3">
      <c r="A687" s="18" t="str">
        <f t="shared" si="47"/>
        <v/>
      </c>
      <c r="B687" s="7" t="str">
        <f t="shared" si="46"/>
        <v/>
      </c>
      <c r="C687" s="7" t="str">
        <f>IF(C686=DashBoard!$D$14,"end",IF(C686="end","end",C686+1))</f>
        <v>end</v>
      </c>
      <c r="D687" s="8" t="str">
        <f t="shared" si="48"/>
        <v/>
      </c>
      <c r="E687" s="9" t="str">
        <f>IF(C687="end","",IF(DashBoard!$C$15="Straight Line",SLN(DashBoard!$D$8,DashBoard!$D$9,DashBoard!$D$14),IF(DashBoard!$C$15="Accelerated Double Declining",DDB(DashBoard!$D$8,DashBoard!$D$9,DashBoard!$D$14,C687),IF(DashBoard!$C$15="Sum of Years",SYD(DashBoard!$D$8,DashBoard!$D$9,DashBoard!$D$14,C687)))))</f>
        <v/>
      </c>
      <c r="F687" s="10" t="str">
        <f t="shared" si="49"/>
        <v/>
      </c>
      <c r="G687" s="11" t="str">
        <f>IF(OR(F687&lt;DashBoard!$D$9,C687="end"),"True Up To Savage Value","Expense")</f>
        <v>True Up To Savage Value</v>
      </c>
    </row>
    <row r="688" spans="1:7" x14ac:dyDescent="0.3">
      <c r="A688" s="18" t="str">
        <f t="shared" si="47"/>
        <v/>
      </c>
      <c r="B688" s="7" t="str">
        <f t="shared" si="46"/>
        <v/>
      </c>
      <c r="C688" s="7" t="str">
        <f>IF(C687=DashBoard!$D$14,"end",IF(C687="end","end",C687+1))</f>
        <v>end</v>
      </c>
      <c r="D688" s="8" t="str">
        <f t="shared" si="48"/>
        <v/>
      </c>
      <c r="E688" s="9" t="str">
        <f>IF(C688="end","",IF(DashBoard!$C$15="Straight Line",SLN(DashBoard!$D$8,DashBoard!$D$9,DashBoard!$D$14),IF(DashBoard!$C$15="Accelerated Double Declining",DDB(DashBoard!$D$8,DashBoard!$D$9,DashBoard!$D$14,C688),IF(DashBoard!$C$15="Sum of Years",SYD(DashBoard!$D$8,DashBoard!$D$9,DashBoard!$D$14,C688)))))</f>
        <v/>
      </c>
      <c r="F688" s="10" t="str">
        <f t="shared" si="49"/>
        <v/>
      </c>
      <c r="G688" s="11" t="str">
        <f>IF(OR(F688&lt;DashBoard!$D$9,C688="end"),"True Up To Savage Value","Expense")</f>
        <v>True Up To Savage Value</v>
      </c>
    </row>
    <row r="689" spans="1:7" x14ac:dyDescent="0.3">
      <c r="A689" s="18" t="str">
        <f t="shared" si="47"/>
        <v/>
      </c>
      <c r="B689" s="7" t="str">
        <f t="shared" si="46"/>
        <v/>
      </c>
      <c r="C689" s="7" t="str">
        <f>IF(C688=DashBoard!$D$14,"end",IF(C688="end","end",C688+1))</f>
        <v>end</v>
      </c>
      <c r="D689" s="8" t="str">
        <f t="shared" si="48"/>
        <v/>
      </c>
      <c r="E689" s="9" t="str">
        <f>IF(C689="end","",IF(DashBoard!$C$15="Straight Line",SLN(DashBoard!$D$8,DashBoard!$D$9,DashBoard!$D$14),IF(DashBoard!$C$15="Accelerated Double Declining",DDB(DashBoard!$D$8,DashBoard!$D$9,DashBoard!$D$14,C689),IF(DashBoard!$C$15="Sum of Years",SYD(DashBoard!$D$8,DashBoard!$D$9,DashBoard!$D$14,C689)))))</f>
        <v/>
      </c>
      <c r="F689" s="10" t="str">
        <f t="shared" si="49"/>
        <v/>
      </c>
      <c r="G689" s="11" t="str">
        <f>IF(OR(F689&lt;DashBoard!$D$9,C689="end"),"True Up To Savage Value","Expense")</f>
        <v>True Up To Savage Value</v>
      </c>
    </row>
    <row r="690" spans="1:7" x14ac:dyDescent="0.3">
      <c r="A690" s="18" t="str">
        <f t="shared" si="47"/>
        <v/>
      </c>
      <c r="B690" s="7" t="str">
        <f t="shared" si="46"/>
        <v/>
      </c>
      <c r="C690" s="7" t="str">
        <f>IF(C689=DashBoard!$D$14,"end",IF(C689="end","end",C689+1))</f>
        <v>end</v>
      </c>
      <c r="D690" s="8" t="str">
        <f t="shared" si="48"/>
        <v/>
      </c>
      <c r="E690" s="9" t="str">
        <f>IF(C690="end","",IF(DashBoard!$C$15="Straight Line",SLN(DashBoard!$D$8,DashBoard!$D$9,DashBoard!$D$14),IF(DashBoard!$C$15="Accelerated Double Declining",DDB(DashBoard!$D$8,DashBoard!$D$9,DashBoard!$D$14,C690),IF(DashBoard!$C$15="Sum of Years",SYD(DashBoard!$D$8,DashBoard!$D$9,DashBoard!$D$14,C690)))))</f>
        <v/>
      </c>
      <c r="F690" s="10" t="str">
        <f t="shared" si="49"/>
        <v/>
      </c>
      <c r="G690" s="11" t="str">
        <f>IF(OR(F690&lt;DashBoard!$D$9,C690="end"),"True Up To Savage Value","Expense")</f>
        <v>True Up To Savage Value</v>
      </c>
    </row>
    <row r="691" spans="1:7" x14ac:dyDescent="0.3">
      <c r="A691" s="18" t="str">
        <f t="shared" si="47"/>
        <v/>
      </c>
      <c r="B691" s="7" t="str">
        <f t="shared" si="46"/>
        <v/>
      </c>
      <c r="C691" s="7" t="str">
        <f>IF(C690=DashBoard!$D$14,"end",IF(C690="end","end",C690+1))</f>
        <v>end</v>
      </c>
      <c r="D691" s="8" t="str">
        <f t="shared" si="48"/>
        <v/>
      </c>
      <c r="E691" s="9" t="str">
        <f>IF(C691="end","",IF(DashBoard!$C$15="Straight Line",SLN(DashBoard!$D$8,DashBoard!$D$9,DashBoard!$D$14),IF(DashBoard!$C$15="Accelerated Double Declining",DDB(DashBoard!$D$8,DashBoard!$D$9,DashBoard!$D$14,C691),IF(DashBoard!$C$15="Sum of Years",SYD(DashBoard!$D$8,DashBoard!$D$9,DashBoard!$D$14,C691)))))</f>
        <v/>
      </c>
      <c r="F691" s="10" t="str">
        <f t="shared" si="49"/>
        <v/>
      </c>
      <c r="G691" s="11" t="str">
        <f>IF(OR(F691&lt;DashBoard!$D$9,C691="end"),"True Up To Savage Value","Expense")</f>
        <v>True Up To Savage Value</v>
      </c>
    </row>
    <row r="692" spans="1:7" x14ac:dyDescent="0.3">
      <c r="A692" s="18" t="str">
        <f t="shared" si="47"/>
        <v/>
      </c>
      <c r="B692" s="7" t="str">
        <f t="shared" si="46"/>
        <v/>
      </c>
      <c r="C692" s="7" t="str">
        <f>IF(C691=DashBoard!$D$14,"end",IF(C691="end","end",C691+1))</f>
        <v>end</v>
      </c>
      <c r="D692" s="8" t="str">
        <f t="shared" si="48"/>
        <v/>
      </c>
      <c r="E692" s="9" t="str">
        <f>IF(C692="end","",IF(DashBoard!$C$15="Straight Line",SLN(DashBoard!$D$8,DashBoard!$D$9,DashBoard!$D$14),IF(DashBoard!$C$15="Accelerated Double Declining",DDB(DashBoard!$D$8,DashBoard!$D$9,DashBoard!$D$14,C692),IF(DashBoard!$C$15="Sum of Years",SYD(DashBoard!$D$8,DashBoard!$D$9,DashBoard!$D$14,C692)))))</f>
        <v/>
      </c>
      <c r="F692" s="10" t="str">
        <f t="shared" si="49"/>
        <v/>
      </c>
      <c r="G692" s="11" t="str">
        <f>IF(OR(F692&lt;DashBoard!$D$9,C692="end"),"True Up To Savage Value","Expense")</f>
        <v>True Up To Savage Value</v>
      </c>
    </row>
    <row r="693" spans="1:7" x14ac:dyDescent="0.3">
      <c r="A693" s="18" t="str">
        <f t="shared" si="47"/>
        <v/>
      </c>
      <c r="B693" s="7" t="str">
        <f t="shared" si="46"/>
        <v/>
      </c>
      <c r="C693" s="7" t="str">
        <f>IF(C692=DashBoard!$D$14,"end",IF(C692="end","end",C692+1))</f>
        <v>end</v>
      </c>
      <c r="D693" s="8" t="str">
        <f t="shared" si="48"/>
        <v/>
      </c>
      <c r="E693" s="9" t="str">
        <f>IF(C693="end","",IF(DashBoard!$C$15="Straight Line",SLN(DashBoard!$D$8,DashBoard!$D$9,DashBoard!$D$14),IF(DashBoard!$C$15="Accelerated Double Declining",DDB(DashBoard!$D$8,DashBoard!$D$9,DashBoard!$D$14,C693),IF(DashBoard!$C$15="Sum of Years",SYD(DashBoard!$D$8,DashBoard!$D$9,DashBoard!$D$14,C693)))))</f>
        <v/>
      </c>
      <c r="F693" s="10" t="str">
        <f t="shared" si="49"/>
        <v/>
      </c>
      <c r="G693" s="11" t="str">
        <f>IF(OR(F693&lt;DashBoard!$D$9,C693="end"),"True Up To Savage Value","Expense")</f>
        <v>True Up To Savage Value</v>
      </c>
    </row>
    <row r="694" spans="1:7" x14ac:dyDescent="0.3">
      <c r="A694" s="18" t="str">
        <f t="shared" si="47"/>
        <v/>
      </c>
      <c r="B694" s="7" t="str">
        <f t="shared" si="46"/>
        <v/>
      </c>
      <c r="C694" s="7" t="str">
        <f>IF(C693=DashBoard!$D$14,"end",IF(C693="end","end",C693+1))</f>
        <v>end</v>
      </c>
      <c r="D694" s="8" t="str">
        <f t="shared" si="48"/>
        <v/>
      </c>
      <c r="E694" s="9" t="str">
        <f>IF(C694="end","",IF(DashBoard!$C$15="Straight Line",SLN(DashBoard!$D$8,DashBoard!$D$9,DashBoard!$D$14),IF(DashBoard!$C$15="Accelerated Double Declining",DDB(DashBoard!$D$8,DashBoard!$D$9,DashBoard!$D$14,C694),IF(DashBoard!$C$15="Sum of Years",SYD(DashBoard!$D$8,DashBoard!$D$9,DashBoard!$D$14,C694)))))</f>
        <v/>
      </c>
      <c r="F694" s="10" t="str">
        <f t="shared" si="49"/>
        <v/>
      </c>
      <c r="G694" s="11" t="str">
        <f>IF(OR(F694&lt;DashBoard!$D$9,C694="end"),"True Up To Savage Value","Expense")</f>
        <v>True Up To Savage Value</v>
      </c>
    </row>
    <row r="695" spans="1:7" x14ac:dyDescent="0.3">
      <c r="A695" s="18" t="str">
        <f t="shared" si="47"/>
        <v/>
      </c>
      <c r="B695" s="7" t="str">
        <f t="shared" si="46"/>
        <v/>
      </c>
      <c r="C695" s="7" t="str">
        <f>IF(C694=DashBoard!$D$14,"end",IF(C694="end","end",C694+1))</f>
        <v>end</v>
      </c>
      <c r="D695" s="8" t="str">
        <f t="shared" si="48"/>
        <v/>
      </c>
      <c r="E695" s="9" t="str">
        <f>IF(C695="end","",IF(DashBoard!$C$15="Straight Line",SLN(DashBoard!$D$8,DashBoard!$D$9,DashBoard!$D$14),IF(DashBoard!$C$15="Accelerated Double Declining",DDB(DashBoard!$D$8,DashBoard!$D$9,DashBoard!$D$14,C695),IF(DashBoard!$C$15="Sum of Years",SYD(DashBoard!$D$8,DashBoard!$D$9,DashBoard!$D$14,C695)))))</f>
        <v/>
      </c>
      <c r="F695" s="10" t="str">
        <f t="shared" si="49"/>
        <v/>
      </c>
      <c r="G695" s="11" t="str">
        <f>IF(OR(F695&lt;DashBoard!$D$9,C695="end"),"True Up To Savage Value","Expense")</f>
        <v>True Up To Savage Value</v>
      </c>
    </row>
    <row r="696" spans="1:7" x14ac:dyDescent="0.3">
      <c r="A696" s="18" t="str">
        <f t="shared" si="47"/>
        <v/>
      </c>
      <c r="B696" s="7" t="str">
        <f t="shared" si="46"/>
        <v/>
      </c>
      <c r="C696" s="7" t="str">
        <f>IF(C695=DashBoard!$D$14,"end",IF(C695="end","end",C695+1))</f>
        <v>end</v>
      </c>
      <c r="D696" s="8" t="str">
        <f t="shared" si="48"/>
        <v/>
      </c>
      <c r="E696" s="9" t="str">
        <f>IF(C696="end","",IF(DashBoard!$C$15="Straight Line",SLN(DashBoard!$D$8,DashBoard!$D$9,DashBoard!$D$14),IF(DashBoard!$C$15="Accelerated Double Declining",DDB(DashBoard!$D$8,DashBoard!$D$9,DashBoard!$D$14,C696),IF(DashBoard!$C$15="Sum of Years",SYD(DashBoard!$D$8,DashBoard!$D$9,DashBoard!$D$14,C696)))))</f>
        <v/>
      </c>
      <c r="F696" s="10" t="str">
        <f t="shared" si="49"/>
        <v/>
      </c>
      <c r="G696" s="11" t="str">
        <f>IF(OR(F696&lt;DashBoard!$D$9,C696="end"),"True Up To Savage Value","Expense")</f>
        <v>True Up To Savage Value</v>
      </c>
    </row>
    <row r="697" spans="1:7" x14ac:dyDescent="0.3">
      <c r="A697" s="18" t="str">
        <f t="shared" si="47"/>
        <v/>
      </c>
      <c r="B697" s="7" t="str">
        <f t="shared" si="46"/>
        <v/>
      </c>
      <c r="C697" s="7" t="str">
        <f>IF(C696=DashBoard!$D$14,"end",IF(C696="end","end",C696+1))</f>
        <v>end</v>
      </c>
      <c r="D697" s="8" t="str">
        <f t="shared" si="48"/>
        <v/>
      </c>
      <c r="E697" s="9" t="str">
        <f>IF(C697="end","",IF(DashBoard!$C$15="Straight Line",SLN(DashBoard!$D$8,DashBoard!$D$9,DashBoard!$D$14),IF(DashBoard!$C$15="Accelerated Double Declining",DDB(DashBoard!$D$8,DashBoard!$D$9,DashBoard!$D$14,C697),IF(DashBoard!$C$15="Sum of Years",SYD(DashBoard!$D$8,DashBoard!$D$9,DashBoard!$D$14,C697)))))</f>
        <v/>
      </c>
      <c r="F697" s="10" t="str">
        <f t="shared" si="49"/>
        <v/>
      </c>
      <c r="G697" s="11" t="str">
        <f>IF(OR(F697&lt;DashBoard!$D$9,C697="end"),"True Up To Savage Value","Expense")</f>
        <v>True Up To Savage Value</v>
      </c>
    </row>
    <row r="698" spans="1:7" x14ac:dyDescent="0.3">
      <c r="A698" s="18" t="str">
        <f t="shared" si="47"/>
        <v/>
      </c>
      <c r="B698" s="7" t="str">
        <f t="shared" si="46"/>
        <v/>
      </c>
      <c r="C698" s="7" t="str">
        <f>IF(C697=DashBoard!$D$14,"end",IF(C697="end","end",C697+1))</f>
        <v>end</v>
      </c>
      <c r="D698" s="8" t="str">
        <f t="shared" si="48"/>
        <v/>
      </c>
      <c r="E698" s="9" t="str">
        <f>IF(C698="end","",IF(DashBoard!$C$15="Straight Line",SLN(DashBoard!$D$8,DashBoard!$D$9,DashBoard!$D$14),IF(DashBoard!$C$15="Accelerated Double Declining",DDB(DashBoard!$D$8,DashBoard!$D$9,DashBoard!$D$14,C698),IF(DashBoard!$C$15="Sum of Years",SYD(DashBoard!$D$8,DashBoard!$D$9,DashBoard!$D$14,C698)))))</f>
        <v/>
      </c>
      <c r="F698" s="10" t="str">
        <f t="shared" si="49"/>
        <v/>
      </c>
      <c r="G698" s="11" t="str">
        <f>IF(OR(F698&lt;DashBoard!$D$9,C698="end"),"True Up To Savage Value","Expense")</f>
        <v>True Up To Savage Value</v>
      </c>
    </row>
    <row r="699" spans="1:7" x14ac:dyDescent="0.3">
      <c r="A699" s="18" t="str">
        <f t="shared" si="47"/>
        <v/>
      </c>
      <c r="B699" s="7" t="str">
        <f t="shared" si="46"/>
        <v/>
      </c>
      <c r="C699" s="7" t="str">
        <f>IF(C698=DashBoard!$D$14,"end",IF(C698="end","end",C698+1))</f>
        <v>end</v>
      </c>
      <c r="D699" s="8" t="str">
        <f t="shared" si="48"/>
        <v/>
      </c>
      <c r="E699" s="9" t="str">
        <f>IF(C699="end","",IF(DashBoard!$C$15="Straight Line",SLN(DashBoard!$D$8,DashBoard!$D$9,DashBoard!$D$14),IF(DashBoard!$C$15="Accelerated Double Declining",DDB(DashBoard!$D$8,DashBoard!$D$9,DashBoard!$D$14,C699),IF(DashBoard!$C$15="Sum of Years",SYD(DashBoard!$D$8,DashBoard!$D$9,DashBoard!$D$14,C699)))))</f>
        <v/>
      </c>
      <c r="F699" s="10" t="str">
        <f t="shared" si="49"/>
        <v/>
      </c>
      <c r="G699" s="11" t="str">
        <f>IF(OR(F699&lt;DashBoard!$D$9,C699="end"),"True Up To Savage Value","Expense")</f>
        <v>True Up To Savage Value</v>
      </c>
    </row>
    <row r="700" spans="1:7" x14ac:dyDescent="0.3">
      <c r="A700" s="18" t="str">
        <f t="shared" si="47"/>
        <v/>
      </c>
      <c r="B700" s="7" t="str">
        <f t="shared" si="46"/>
        <v/>
      </c>
      <c r="C700" s="7" t="str">
        <f>IF(C699=DashBoard!$D$14,"end",IF(C699="end","end",C699+1))</f>
        <v>end</v>
      </c>
      <c r="D700" s="8" t="str">
        <f t="shared" si="48"/>
        <v/>
      </c>
      <c r="E700" s="9" t="str">
        <f>IF(C700="end","",IF(DashBoard!$C$15="Straight Line",SLN(DashBoard!$D$8,DashBoard!$D$9,DashBoard!$D$14),IF(DashBoard!$C$15="Accelerated Double Declining",DDB(DashBoard!$D$8,DashBoard!$D$9,DashBoard!$D$14,C700),IF(DashBoard!$C$15="Sum of Years",SYD(DashBoard!$D$8,DashBoard!$D$9,DashBoard!$D$14,C700)))))</f>
        <v/>
      </c>
      <c r="F700" s="10" t="str">
        <f t="shared" si="49"/>
        <v/>
      </c>
      <c r="G700" s="11" t="str">
        <f>IF(OR(F700&lt;DashBoard!$D$9,C700="end"),"True Up To Savage Value","Expense")</f>
        <v>True Up To Savage Value</v>
      </c>
    </row>
    <row r="701" spans="1:7" x14ac:dyDescent="0.3">
      <c r="A701" s="18" t="str">
        <f t="shared" si="47"/>
        <v/>
      </c>
      <c r="B701" s="7" t="str">
        <f t="shared" si="46"/>
        <v/>
      </c>
      <c r="C701" s="7" t="str">
        <f>IF(C700=DashBoard!$D$14,"end",IF(C700="end","end",C700+1))</f>
        <v>end</v>
      </c>
      <c r="D701" s="8" t="str">
        <f t="shared" si="48"/>
        <v/>
      </c>
      <c r="E701" s="9" t="str">
        <f>IF(C701="end","",IF(DashBoard!$C$15="Straight Line",SLN(DashBoard!$D$8,DashBoard!$D$9,DashBoard!$D$14),IF(DashBoard!$C$15="Accelerated Double Declining",DDB(DashBoard!$D$8,DashBoard!$D$9,DashBoard!$D$14,C701),IF(DashBoard!$C$15="Sum of Years",SYD(DashBoard!$D$8,DashBoard!$D$9,DashBoard!$D$14,C701)))))</f>
        <v/>
      </c>
      <c r="F701" s="10" t="str">
        <f t="shared" si="49"/>
        <v/>
      </c>
      <c r="G701" s="11" t="str">
        <f>IF(OR(F701&lt;DashBoard!$D$9,C701="end"),"True Up To Savage Value","Expense")</f>
        <v>True Up To Savage Value</v>
      </c>
    </row>
    <row r="702" spans="1:7" x14ac:dyDescent="0.3">
      <c r="A702" s="18" t="str">
        <f t="shared" si="47"/>
        <v/>
      </c>
      <c r="B702" s="7" t="str">
        <f t="shared" si="46"/>
        <v/>
      </c>
      <c r="C702" s="7" t="str">
        <f>IF(C701=DashBoard!$D$14,"end",IF(C701="end","end",C701+1))</f>
        <v>end</v>
      </c>
      <c r="D702" s="8" t="str">
        <f t="shared" si="48"/>
        <v/>
      </c>
      <c r="E702" s="9" t="str">
        <f>IF(C702="end","",IF(DashBoard!$C$15="Straight Line",SLN(DashBoard!$D$8,DashBoard!$D$9,DashBoard!$D$14),IF(DashBoard!$C$15="Accelerated Double Declining",DDB(DashBoard!$D$8,DashBoard!$D$9,DashBoard!$D$14,C702),IF(DashBoard!$C$15="Sum of Years",SYD(DashBoard!$D$8,DashBoard!$D$9,DashBoard!$D$14,C702)))))</f>
        <v/>
      </c>
      <c r="F702" s="10" t="str">
        <f t="shared" si="49"/>
        <v/>
      </c>
      <c r="G702" s="11" t="str">
        <f>IF(OR(F702&lt;DashBoard!$D$9,C702="end"),"True Up To Savage Value","Expense")</f>
        <v>True Up To Savage Value</v>
      </c>
    </row>
    <row r="703" spans="1:7" x14ac:dyDescent="0.3">
      <c r="A703" s="18" t="str">
        <f t="shared" si="47"/>
        <v/>
      </c>
      <c r="B703" s="7" t="str">
        <f t="shared" si="46"/>
        <v/>
      </c>
      <c r="C703" s="7" t="str">
        <f>IF(C702=DashBoard!$D$14,"end",IF(C702="end","end",C702+1))</f>
        <v>end</v>
      </c>
      <c r="D703" s="8" t="str">
        <f t="shared" si="48"/>
        <v/>
      </c>
      <c r="E703" s="9" t="str">
        <f>IF(C703="end","",IF(DashBoard!$C$15="Straight Line",SLN(DashBoard!$D$8,DashBoard!$D$9,DashBoard!$D$14),IF(DashBoard!$C$15="Accelerated Double Declining",DDB(DashBoard!$D$8,DashBoard!$D$9,DashBoard!$D$14,C703),IF(DashBoard!$C$15="Sum of Years",SYD(DashBoard!$D$8,DashBoard!$D$9,DashBoard!$D$14,C703)))))</f>
        <v/>
      </c>
      <c r="F703" s="10" t="str">
        <f t="shared" si="49"/>
        <v/>
      </c>
      <c r="G703" s="11" t="str">
        <f>IF(OR(F703&lt;DashBoard!$D$9,C703="end"),"True Up To Savage Value","Expense")</f>
        <v>True Up To Savage Value</v>
      </c>
    </row>
    <row r="704" spans="1:7" x14ac:dyDescent="0.3">
      <c r="A704" s="18" t="str">
        <f t="shared" si="47"/>
        <v/>
      </c>
      <c r="B704" s="7" t="str">
        <f t="shared" si="46"/>
        <v/>
      </c>
      <c r="C704" s="7" t="str">
        <f>IF(C703=DashBoard!$D$14,"end",IF(C703="end","end",C703+1))</f>
        <v>end</v>
      </c>
      <c r="D704" s="8" t="str">
        <f t="shared" si="48"/>
        <v/>
      </c>
      <c r="E704" s="9" t="str">
        <f>IF(C704="end","",IF(DashBoard!$C$15="Straight Line",SLN(DashBoard!$D$8,DashBoard!$D$9,DashBoard!$D$14),IF(DashBoard!$C$15="Accelerated Double Declining",DDB(DashBoard!$D$8,DashBoard!$D$9,DashBoard!$D$14,C704),IF(DashBoard!$C$15="Sum of Years",SYD(DashBoard!$D$8,DashBoard!$D$9,DashBoard!$D$14,C704)))))</f>
        <v/>
      </c>
      <c r="F704" s="10" t="str">
        <f t="shared" si="49"/>
        <v/>
      </c>
      <c r="G704" s="11" t="str">
        <f>IF(OR(F704&lt;DashBoard!$D$9,C704="end"),"True Up To Savage Value","Expense")</f>
        <v>True Up To Savage Value</v>
      </c>
    </row>
    <row r="705" spans="1:7" x14ac:dyDescent="0.3">
      <c r="A705" s="18" t="str">
        <f t="shared" si="47"/>
        <v/>
      </c>
      <c r="B705" s="7" t="str">
        <f t="shared" si="46"/>
        <v/>
      </c>
      <c r="C705" s="7" t="str">
        <f>IF(C704=DashBoard!$D$14,"end",IF(C704="end","end",C704+1))</f>
        <v>end</v>
      </c>
      <c r="D705" s="8" t="str">
        <f t="shared" si="48"/>
        <v/>
      </c>
      <c r="E705" s="9" t="str">
        <f>IF(C705="end","",IF(DashBoard!$C$15="Straight Line",SLN(DashBoard!$D$8,DashBoard!$D$9,DashBoard!$D$14),IF(DashBoard!$C$15="Accelerated Double Declining",DDB(DashBoard!$D$8,DashBoard!$D$9,DashBoard!$D$14,C705),IF(DashBoard!$C$15="Sum of Years",SYD(DashBoard!$D$8,DashBoard!$D$9,DashBoard!$D$14,C705)))))</f>
        <v/>
      </c>
      <c r="F705" s="10" t="str">
        <f t="shared" si="49"/>
        <v/>
      </c>
      <c r="G705" s="11" t="str">
        <f>IF(OR(F705&lt;DashBoard!$D$9,C705="end"),"True Up To Savage Value","Expense")</f>
        <v>True Up To Savage Value</v>
      </c>
    </row>
    <row r="706" spans="1:7" x14ac:dyDescent="0.3">
      <c r="A706" s="18" t="str">
        <f t="shared" si="47"/>
        <v/>
      </c>
      <c r="B706" s="7" t="str">
        <f t="shared" si="46"/>
        <v/>
      </c>
      <c r="C706" s="7" t="str">
        <f>IF(C705=DashBoard!$D$14,"end",IF(C705="end","end",C705+1))</f>
        <v>end</v>
      </c>
      <c r="D706" s="8" t="str">
        <f t="shared" si="48"/>
        <v/>
      </c>
      <c r="E706" s="9" t="str">
        <f>IF(C706="end","",IF(DashBoard!$C$15="Straight Line",SLN(DashBoard!$D$8,DashBoard!$D$9,DashBoard!$D$14),IF(DashBoard!$C$15="Accelerated Double Declining",DDB(DashBoard!$D$8,DashBoard!$D$9,DashBoard!$D$14,C706),IF(DashBoard!$C$15="Sum of Years",SYD(DashBoard!$D$8,DashBoard!$D$9,DashBoard!$D$14,C706)))))</f>
        <v/>
      </c>
      <c r="F706" s="10" t="str">
        <f t="shared" si="49"/>
        <v/>
      </c>
      <c r="G706" s="11" t="str">
        <f>IF(OR(F706&lt;DashBoard!$D$9,C706="end"),"True Up To Savage Value","Expense")</f>
        <v>True Up To Savage Value</v>
      </c>
    </row>
    <row r="707" spans="1:7" x14ac:dyDescent="0.3">
      <c r="A707" s="18" t="str">
        <f t="shared" si="47"/>
        <v/>
      </c>
      <c r="B707" s="7" t="str">
        <f t="shared" si="46"/>
        <v/>
      </c>
      <c r="C707" s="7" t="str">
        <f>IF(C706=DashBoard!$D$14,"end",IF(C706="end","end",C706+1))</f>
        <v>end</v>
      </c>
      <c r="D707" s="8" t="str">
        <f t="shared" si="48"/>
        <v/>
      </c>
      <c r="E707" s="9" t="str">
        <f>IF(C707="end","",IF(DashBoard!$C$15="Straight Line",SLN(DashBoard!$D$8,DashBoard!$D$9,DashBoard!$D$14),IF(DashBoard!$C$15="Accelerated Double Declining",DDB(DashBoard!$D$8,DashBoard!$D$9,DashBoard!$D$14,C707),IF(DashBoard!$C$15="Sum of Years",SYD(DashBoard!$D$8,DashBoard!$D$9,DashBoard!$D$14,C707)))))</f>
        <v/>
      </c>
      <c r="F707" s="10" t="str">
        <f t="shared" si="49"/>
        <v/>
      </c>
      <c r="G707" s="11" t="str">
        <f>IF(OR(F707&lt;DashBoard!$D$9,C707="end"),"True Up To Savage Value","Expense")</f>
        <v>True Up To Savage Value</v>
      </c>
    </row>
    <row r="708" spans="1:7" x14ac:dyDescent="0.3">
      <c r="A708" s="18" t="str">
        <f t="shared" si="47"/>
        <v/>
      </c>
      <c r="B708" s="7" t="str">
        <f t="shared" ref="B708:B771" si="50">IF(C708="end","",YEAR(D708))</f>
        <v/>
      </c>
      <c r="C708" s="7" t="str">
        <f>IF(C707=DashBoard!$D$14,"end",IF(C707="end","end",C707+1))</f>
        <v>end</v>
      </c>
      <c r="D708" s="8" t="str">
        <f t="shared" si="48"/>
        <v/>
      </c>
      <c r="E708" s="9" t="str">
        <f>IF(C708="end","",IF(DashBoard!$C$15="Straight Line",SLN(DashBoard!$D$8,DashBoard!$D$9,DashBoard!$D$14),IF(DashBoard!$C$15="Accelerated Double Declining",DDB(DashBoard!$D$8,DashBoard!$D$9,DashBoard!$D$14,C708),IF(DashBoard!$C$15="Sum of Years",SYD(DashBoard!$D$8,DashBoard!$D$9,DashBoard!$D$14,C708)))))</f>
        <v/>
      </c>
      <c r="F708" s="10" t="str">
        <f t="shared" si="49"/>
        <v/>
      </c>
      <c r="G708" s="11" t="str">
        <f>IF(OR(F708&lt;DashBoard!$D$9,C708="end"),"True Up To Savage Value","Expense")</f>
        <v>True Up To Savage Value</v>
      </c>
    </row>
    <row r="709" spans="1:7" x14ac:dyDescent="0.3">
      <c r="A709" s="18" t="str">
        <f t="shared" ref="A709:A772" si="51">IFERROR(IF(B709=B708,E709+A708,E709),"")</f>
        <v/>
      </c>
      <c r="B709" s="7" t="str">
        <f t="shared" si="50"/>
        <v/>
      </c>
      <c r="C709" s="7" t="str">
        <f>IF(C708=DashBoard!$D$14,"end",IF(C708="end","end",C708+1))</f>
        <v>end</v>
      </c>
      <c r="D709" s="8" t="str">
        <f t="shared" ref="D709:D772" si="52">IF(C709="end","",EOMONTH(D708,1))</f>
        <v/>
      </c>
      <c r="E709" s="9" t="str">
        <f>IF(C709="end","",IF(DashBoard!$C$15="Straight Line",SLN(DashBoard!$D$8,DashBoard!$D$9,DashBoard!$D$14),IF(DashBoard!$C$15="Accelerated Double Declining",DDB(DashBoard!$D$8,DashBoard!$D$9,DashBoard!$D$14,C709),IF(DashBoard!$C$15="Sum of Years",SYD(DashBoard!$D$8,DashBoard!$D$9,DashBoard!$D$14,C709)))))</f>
        <v/>
      </c>
      <c r="F709" s="10" t="str">
        <f t="shared" ref="F709:F772" si="53">IF(C709="end","",F708-E709)</f>
        <v/>
      </c>
      <c r="G709" s="11" t="str">
        <f>IF(OR(F709&lt;DashBoard!$D$9,C709="end"),"True Up To Savage Value","Expense")</f>
        <v>True Up To Savage Value</v>
      </c>
    </row>
    <row r="710" spans="1:7" x14ac:dyDescent="0.3">
      <c r="A710" s="18" t="str">
        <f t="shared" si="51"/>
        <v/>
      </c>
      <c r="B710" s="7" t="str">
        <f t="shared" si="50"/>
        <v/>
      </c>
      <c r="C710" s="7" t="str">
        <f>IF(C709=DashBoard!$D$14,"end",IF(C709="end","end",C709+1))</f>
        <v>end</v>
      </c>
      <c r="D710" s="8" t="str">
        <f t="shared" si="52"/>
        <v/>
      </c>
      <c r="E710" s="9" t="str">
        <f>IF(C710="end","",IF(DashBoard!$C$15="Straight Line",SLN(DashBoard!$D$8,DashBoard!$D$9,DashBoard!$D$14),IF(DashBoard!$C$15="Accelerated Double Declining",DDB(DashBoard!$D$8,DashBoard!$D$9,DashBoard!$D$14,C710),IF(DashBoard!$C$15="Sum of Years",SYD(DashBoard!$D$8,DashBoard!$D$9,DashBoard!$D$14,C710)))))</f>
        <v/>
      </c>
      <c r="F710" s="10" t="str">
        <f t="shared" si="53"/>
        <v/>
      </c>
      <c r="G710" s="11" t="str">
        <f>IF(OR(F710&lt;DashBoard!$D$9,C710="end"),"True Up To Savage Value","Expense")</f>
        <v>True Up To Savage Value</v>
      </c>
    </row>
    <row r="711" spans="1:7" x14ac:dyDescent="0.3">
      <c r="A711" s="18" t="str">
        <f t="shared" si="51"/>
        <v/>
      </c>
      <c r="B711" s="7" t="str">
        <f t="shared" si="50"/>
        <v/>
      </c>
      <c r="C711" s="7" t="str">
        <f>IF(C710=DashBoard!$D$14,"end",IF(C710="end","end",C710+1))</f>
        <v>end</v>
      </c>
      <c r="D711" s="8" t="str">
        <f t="shared" si="52"/>
        <v/>
      </c>
      <c r="E711" s="9" t="str">
        <f>IF(C711="end","",IF(DashBoard!$C$15="Straight Line",SLN(DashBoard!$D$8,DashBoard!$D$9,DashBoard!$D$14),IF(DashBoard!$C$15="Accelerated Double Declining",DDB(DashBoard!$D$8,DashBoard!$D$9,DashBoard!$D$14,C711),IF(DashBoard!$C$15="Sum of Years",SYD(DashBoard!$D$8,DashBoard!$D$9,DashBoard!$D$14,C711)))))</f>
        <v/>
      </c>
      <c r="F711" s="10" t="str">
        <f t="shared" si="53"/>
        <v/>
      </c>
      <c r="G711" s="11" t="str">
        <f>IF(OR(F711&lt;DashBoard!$D$9,C711="end"),"True Up To Savage Value","Expense")</f>
        <v>True Up To Savage Value</v>
      </c>
    </row>
    <row r="712" spans="1:7" x14ac:dyDescent="0.3">
      <c r="A712" s="18" t="str">
        <f t="shared" si="51"/>
        <v/>
      </c>
      <c r="B712" s="7" t="str">
        <f t="shared" si="50"/>
        <v/>
      </c>
      <c r="C712" s="7" t="str">
        <f>IF(C711=DashBoard!$D$14,"end",IF(C711="end","end",C711+1))</f>
        <v>end</v>
      </c>
      <c r="D712" s="8" t="str">
        <f t="shared" si="52"/>
        <v/>
      </c>
      <c r="E712" s="9" t="str">
        <f>IF(C712="end","",IF(DashBoard!$C$15="Straight Line",SLN(DashBoard!$D$8,DashBoard!$D$9,DashBoard!$D$14),IF(DashBoard!$C$15="Accelerated Double Declining",DDB(DashBoard!$D$8,DashBoard!$D$9,DashBoard!$D$14,C712),IF(DashBoard!$C$15="Sum of Years",SYD(DashBoard!$D$8,DashBoard!$D$9,DashBoard!$D$14,C712)))))</f>
        <v/>
      </c>
      <c r="F712" s="10" t="str">
        <f t="shared" si="53"/>
        <v/>
      </c>
      <c r="G712" s="11" t="str">
        <f>IF(OR(F712&lt;DashBoard!$D$9,C712="end"),"True Up To Savage Value","Expense")</f>
        <v>True Up To Savage Value</v>
      </c>
    </row>
    <row r="713" spans="1:7" x14ac:dyDescent="0.3">
      <c r="A713" s="18" t="str">
        <f t="shared" si="51"/>
        <v/>
      </c>
      <c r="B713" s="7" t="str">
        <f t="shared" si="50"/>
        <v/>
      </c>
      <c r="C713" s="7" t="str">
        <f>IF(C712=DashBoard!$D$14,"end",IF(C712="end","end",C712+1))</f>
        <v>end</v>
      </c>
      <c r="D713" s="8" t="str">
        <f t="shared" si="52"/>
        <v/>
      </c>
      <c r="E713" s="9" t="str">
        <f>IF(C713="end","",IF(DashBoard!$C$15="Straight Line",SLN(DashBoard!$D$8,DashBoard!$D$9,DashBoard!$D$14),IF(DashBoard!$C$15="Accelerated Double Declining",DDB(DashBoard!$D$8,DashBoard!$D$9,DashBoard!$D$14,C713),IF(DashBoard!$C$15="Sum of Years",SYD(DashBoard!$D$8,DashBoard!$D$9,DashBoard!$D$14,C713)))))</f>
        <v/>
      </c>
      <c r="F713" s="10" t="str">
        <f t="shared" si="53"/>
        <v/>
      </c>
      <c r="G713" s="11" t="str">
        <f>IF(OR(F713&lt;DashBoard!$D$9,C713="end"),"True Up To Savage Value","Expense")</f>
        <v>True Up To Savage Value</v>
      </c>
    </row>
    <row r="714" spans="1:7" x14ac:dyDescent="0.3">
      <c r="A714" s="18" t="str">
        <f t="shared" si="51"/>
        <v/>
      </c>
      <c r="B714" s="7" t="str">
        <f t="shared" si="50"/>
        <v/>
      </c>
      <c r="C714" s="7" t="str">
        <f>IF(C713=DashBoard!$D$14,"end",IF(C713="end","end",C713+1))</f>
        <v>end</v>
      </c>
      <c r="D714" s="8" t="str">
        <f t="shared" si="52"/>
        <v/>
      </c>
      <c r="E714" s="9" t="str">
        <f>IF(C714="end","",IF(DashBoard!$C$15="Straight Line",SLN(DashBoard!$D$8,DashBoard!$D$9,DashBoard!$D$14),IF(DashBoard!$C$15="Accelerated Double Declining",DDB(DashBoard!$D$8,DashBoard!$D$9,DashBoard!$D$14,C714),IF(DashBoard!$C$15="Sum of Years",SYD(DashBoard!$D$8,DashBoard!$D$9,DashBoard!$D$14,C714)))))</f>
        <v/>
      </c>
      <c r="F714" s="10" t="str">
        <f t="shared" si="53"/>
        <v/>
      </c>
      <c r="G714" s="11" t="str">
        <f>IF(OR(F714&lt;DashBoard!$D$9,C714="end"),"True Up To Savage Value","Expense")</f>
        <v>True Up To Savage Value</v>
      </c>
    </row>
    <row r="715" spans="1:7" x14ac:dyDescent="0.3">
      <c r="A715" s="18" t="str">
        <f t="shared" si="51"/>
        <v/>
      </c>
      <c r="B715" s="7" t="str">
        <f t="shared" si="50"/>
        <v/>
      </c>
      <c r="C715" s="7" t="str">
        <f>IF(C714=DashBoard!$D$14,"end",IF(C714="end","end",C714+1))</f>
        <v>end</v>
      </c>
      <c r="D715" s="8" t="str">
        <f t="shared" si="52"/>
        <v/>
      </c>
      <c r="E715" s="9" t="str">
        <f>IF(C715="end","",IF(DashBoard!$C$15="Straight Line",SLN(DashBoard!$D$8,DashBoard!$D$9,DashBoard!$D$14),IF(DashBoard!$C$15="Accelerated Double Declining",DDB(DashBoard!$D$8,DashBoard!$D$9,DashBoard!$D$14,C715),IF(DashBoard!$C$15="Sum of Years",SYD(DashBoard!$D$8,DashBoard!$D$9,DashBoard!$D$14,C715)))))</f>
        <v/>
      </c>
      <c r="F715" s="10" t="str">
        <f t="shared" si="53"/>
        <v/>
      </c>
      <c r="G715" s="11" t="str">
        <f>IF(OR(F715&lt;DashBoard!$D$9,C715="end"),"True Up To Savage Value","Expense")</f>
        <v>True Up To Savage Value</v>
      </c>
    </row>
    <row r="716" spans="1:7" x14ac:dyDescent="0.3">
      <c r="A716" s="18" t="str">
        <f t="shared" si="51"/>
        <v/>
      </c>
      <c r="B716" s="7" t="str">
        <f t="shared" si="50"/>
        <v/>
      </c>
      <c r="C716" s="7" t="str">
        <f>IF(C715=DashBoard!$D$14,"end",IF(C715="end","end",C715+1))</f>
        <v>end</v>
      </c>
      <c r="D716" s="8" t="str">
        <f t="shared" si="52"/>
        <v/>
      </c>
      <c r="E716" s="9" t="str">
        <f>IF(C716="end","",IF(DashBoard!$C$15="Straight Line",SLN(DashBoard!$D$8,DashBoard!$D$9,DashBoard!$D$14),IF(DashBoard!$C$15="Accelerated Double Declining",DDB(DashBoard!$D$8,DashBoard!$D$9,DashBoard!$D$14,C716),IF(DashBoard!$C$15="Sum of Years",SYD(DashBoard!$D$8,DashBoard!$D$9,DashBoard!$D$14,C716)))))</f>
        <v/>
      </c>
      <c r="F716" s="10" t="str">
        <f t="shared" si="53"/>
        <v/>
      </c>
      <c r="G716" s="11" t="str">
        <f>IF(OR(F716&lt;DashBoard!$D$9,C716="end"),"True Up To Savage Value","Expense")</f>
        <v>True Up To Savage Value</v>
      </c>
    </row>
    <row r="717" spans="1:7" x14ac:dyDescent="0.3">
      <c r="A717" s="18" t="str">
        <f t="shared" si="51"/>
        <v/>
      </c>
      <c r="B717" s="7" t="str">
        <f t="shared" si="50"/>
        <v/>
      </c>
      <c r="C717" s="7" t="str">
        <f>IF(C716=DashBoard!$D$14,"end",IF(C716="end","end",C716+1))</f>
        <v>end</v>
      </c>
      <c r="D717" s="8" t="str">
        <f t="shared" si="52"/>
        <v/>
      </c>
      <c r="E717" s="9" t="str">
        <f>IF(C717="end","",IF(DashBoard!$C$15="Straight Line",SLN(DashBoard!$D$8,DashBoard!$D$9,DashBoard!$D$14),IF(DashBoard!$C$15="Accelerated Double Declining",DDB(DashBoard!$D$8,DashBoard!$D$9,DashBoard!$D$14,C717),IF(DashBoard!$C$15="Sum of Years",SYD(DashBoard!$D$8,DashBoard!$D$9,DashBoard!$D$14,C717)))))</f>
        <v/>
      </c>
      <c r="F717" s="10" t="str">
        <f t="shared" si="53"/>
        <v/>
      </c>
      <c r="G717" s="11" t="str">
        <f>IF(OR(F717&lt;DashBoard!$D$9,C717="end"),"True Up To Savage Value","Expense")</f>
        <v>True Up To Savage Value</v>
      </c>
    </row>
    <row r="718" spans="1:7" x14ac:dyDescent="0.3">
      <c r="A718" s="18" t="str">
        <f t="shared" si="51"/>
        <v/>
      </c>
      <c r="B718" s="7" t="str">
        <f t="shared" si="50"/>
        <v/>
      </c>
      <c r="C718" s="7" t="str">
        <f>IF(C717=DashBoard!$D$14,"end",IF(C717="end","end",C717+1))</f>
        <v>end</v>
      </c>
      <c r="D718" s="8" t="str">
        <f t="shared" si="52"/>
        <v/>
      </c>
      <c r="E718" s="9" t="str">
        <f>IF(C718="end","",IF(DashBoard!$C$15="Straight Line",SLN(DashBoard!$D$8,DashBoard!$D$9,DashBoard!$D$14),IF(DashBoard!$C$15="Accelerated Double Declining",DDB(DashBoard!$D$8,DashBoard!$D$9,DashBoard!$D$14,C718),IF(DashBoard!$C$15="Sum of Years",SYD(DashBoard!$D$8,DashBoard!$D$9,DashBoard!$D$14,C718)))))</f>
        <v/>
      </c>
      <c r="F718" s="10" t="str">
        <f t="shared" si="53"/>
        <v/>
      </c>
      <c r="G718" s="11" t="str">
        <f>IF(OR(F718&lt;DashBoard!$D$9,C718="end"),"True Up To Savage Value","Expense")</f>
        <v>True Up To Savage Value</v>
      </c>
    </row>
    <row r="719" spans="1:7" x14ac:dyDescent="0.3">
      <c r="A719" s="18" t="str">
        <f t="shared" si="51"/>
        <v/>
      </c>
      <c r="B719" s="7" t="str">
        <f t="shared" si="50"/>
        <v/>
      </c>
      <c r="C719" s="7" t="str">
        <f>IF(C718=DashBoard!$D$14,"end",IF(C718="end","end",C718+1))</f>
        <v>end</v>
      </c>
      <c r="D719" s="8" t="str">
        <f t="shared" si="52"/>
        <v/>
      </c>
      <c r="E719" s="9" t="str">
        <f>IF(C719="end","",IF(DashBoard!$C$15="Straight Line",SLN(DashBoard!$D$8,DashBoard!$D$9,DashBoard!$D$14),IF(DashBoard!$C$15="Accelerated Double Declining",DDB(DashBoard!$D$8,DashBoard!$D$9,DashBoard!$D$14,C719),IF(DashBoard!$C$15="Sum of Years",SYD(DashBoard!$D$8,DashBoard!$D$9,DashBoard!$D$14,C719)))))</f>
        <v/>
      </c>
      <c r="F719" s="10" t="str">
        <f t="shared" si="53"/>
        <v/>
      </c>
      <c r="G719" s="11" t="str">
        <f>IF(OR(F719&lt;DashBoard!$D$9,C719="end"),"True Up To Savage Value","Expense")</f>
        <v>True Up To Savage Value</v>
      </c>
    </row>
    <row r="720" spans="1:7" x14ac:dyDescent="0.3">
      <c r="A720" s="18" t="str">
        <f t="shared" si="51"/>
        <v/>
      </c>
      <c r="B720" s="7" t="str">
        <f t="shared" si="50"/>
        <v/>
      </c>
      <c r="C720" s="7" t="str">
        <f>IF(C719=DashBoard!$D$14,"end",IF(C719="end","end",C719+1))</f>
        <v>end</v>
      </c>
      <c r="D720" s="8" t="str">
        <f t="shared" si="52"/>
        <v/>
      </c>
      <c r="E720" s="9" t="str">
        <f>IF(C720="end","",IF(DashBoard!$C$15="Straight Line",SLN(DashBoard!$D$8,DashBoard!$D$9,DashBoard!$D$14),IF(DashBoard!$C$15="Accelerated Double Declining",DDB(DashBoard!$D$8,DashBoard!$D$9,DashBoard!$D$14,C720),IF(DashBoard!$C$15="Sum of Years",SYD(DashBoard!$D$8,DashBoard!$D$9,DashBoard!$D$14,C720)))))</f>
        <v/>
      </c>
      <c r="F720" s="10" t="str">
        <f t="shared" si="53"/>
        <v/>
      </c>
      <c r="G720" s="11" t="str">
        <f>IF(OR(F720&lt;DashBoard!$D$9,C720="end"),"True Up To Savage Value","Expense")</f>
        <v>True Up To Savage Value</v>
      </c>
    </row>
    <row r="721" spans="1:7" x14ac:dyDescent="0.3">
      <c r="A721" s="18" t="str">
        <f t="shared" si="51"/>
        <v/>
      </c>
      <c r="B721" s="7" t="str">
        <f t="shared" si="50"/>
        <v/>
      </c>
      <c r="C721" s="7" t="str">
        <f>IF(C720=DashBoard!$D$14,"end",IF(C720="end","end",C720+1))</f>
        <v>end</v>
      </c>
      <c r="D721" s="8" t="str">
        <f t="shared" si="52"/>
        <v/>
      </c>
      <c r="E721" s="9" t="str">
        <f>IF(C721="end","",IF(DashBoard!$C$15="Straight Line",SLN(DashBoard!$D$8,DashBoard!$D$9,DashBoard!$D$14),IF(DashBoard!$C$15="Accelerated Double Declining",DDB(DashBoard!$D$8,DashBoard!$D$9,DashBoard!$D$14,C721),IF(DashBoard!$C$15="Sum of Years",SYD(DashBoard!$D$8,DashBoard!$D$9,DashBoard!$D$14,C721)))))</f>
        <v/>
      </c>
      <c r="F721" s="10" t="str">
        <f t="shared" si="53"/>
        <v/>
      </c>
      <c r="G721" s="11" t="str">
        <f>IF(OR(F721&lt;DashBoard!$D$9,C721="end"),"True Up To Savage Value","Expense")</f>
        <v>True Up To Savage Value</v>
      </c>
    </row>
    <row r="722" spans="1:7" x14ac:dyDescent="0.3">
      <c r="A722" s="18" t="str">
        <f t="shared" si="51"/>
        <v/>
      </c>
      <c r="B722" s="7" t="str">
        <f t="shared" si="50"/>
        <v/>
      </c>
      <c r="C722" s="7" t="str">
        <f>IF(C721=DashBoard!$D$14,"end",IF(C721="end","end",C721+1))</f>
        <v>end</v>
      </c>
      <c r="D722" s="8" t="str">
        <f t="shared" si="52"/>
        <v/>
      </c>
      <c r="E722" s="9" t="str">
        <f>IF(C722="end","",IF(DashBoard!$C$15="Straight Line",SLN(DashBoard!$D$8,DashBoard!$D$9,DashBoard!$D$14),IF(DashBoard!$C$15="Accelerated Double Declining",DDB(DashBoard!$D$8,DashBoard!$D$9,DashBoard!$D$14,C722),IF(DashBoard!$C$15="Sum of Years",SYD(DashBoard!$D$8,DashBoard!$D$9,DashBoard!$D$14,C722)))))</f>
        <v/>
      </c>
      <c r="F722" s="10" t="str">
        <f t="shared" si="53"/>
        <v/>
      </c>
      <c r="G722" s="11" t="str">
        <f>IF(OR(F722&lt;DashBoard!$D$9,C722="end"),"True Up To Savage Value","Expense")</f>
        <v>True Up To Savage Value</v>
      </c>
    </row>
    <row r="723" spans="1:7" x14ac:dyDescent="0.3">
      <c r="A723" s="18" t="str">
        <f t="shared" si="51"/>
        <v/>
      </c>
      <c r="B723" s="7" t="str">
        <f t="shared" si="50"/>
        <v/>
      </c>
      <c r="C723" s="7" t="str">
        <f>IF(C722=DashBoard!$D$14,"end",IF(C722="end","end",C722+1))</f>
        <v>end</v>
      </c>
      <c r="D723" s="8" t="str">
        <f t="shared" si="52"/>
        <v/>
      </c>
      <c r="E723" s="9" t="str">
        <f>IF(C723="end","",IF(DashBoard!$C$15="Straight Line",SLN(DashBoard!$D$8,DashBoard!$D$9,DashBoard!$D$14),IF(DashBoard!$C$15="Accelerated Double Declining",DDB(DashBoard!$D$8,DashBoard!$D$9,DashBoard!$D$14,C723),IF(DashBoard!$C$15="Sum of Years",SYD(DashBoard!$D$8,DashBoard!$D$9,DashBoard!$D$14,C723)))))</f>
        <v/>
      </c>
      <c r="F723" s="10" t="str">
        <f t="shared" si="53"/>
        <v/>
      </c>
      <c r="G723" s="11" t="str">
        <f>IF(OR(F723&lt;DashBoard!$D$9,C723="end"),"True Up To Savage Value","Expense")</f>
        <v>True Up To Savage Value</v>
      </c>
    </row>
    <row r="724" spans="1:7" x14ac:dyDescent="0.3">
      <c r="A724" s="18" t="str">
        <f t="shared" si="51"/>
        <v/>
      </c>
      <c r="B724" s="7" t="str">
        <f t="shared" si="50"/>
        <v/>
      </c>
      <c r="C724" s="7" t="str">
        <f>IF(C723=DashBoard!$D$14,"end",IF(C723="end","end",C723+1))</f>
        <v>end</v>
      </c>
      <c r="D724" s="8" t="str">
        <f t="shared" si="52"/>
        <v/>
      </c>
      <c r="E724" s="9" t="str">
        <f>IF(C724="end","",IF(DashBoard!$C$15="Straight Line",SLN(DashBoard!$D$8,DashBoard!$D$9,DashBoard!$D$14),IF(DashBoard!$C$15="Accelerated Double Declining",DDB(DashBoard!$D$8,DashBoard!$D$9,DashBoard!$D$14,C724),IF(DashBoard!$C$15="Sum of Years",SYD(DashBoard!$D$8,DashBoard!$D$9,DashBoard!$D$14,C724)))))</f>
        <v/>
      </c>
      <c r="F724" s="10" t="str">
        <f t="shared" si="53"/>
        <v/>
      </c>
      <c r="G724" s="11" t="str">
        <f>IF(OR(F724&lt;DashBoard!$D$9,C724="end"),"True Up To Savage Value","Expense")</f>
        <v>True Up To Savage Value</v>
      </c>
    </row>
    <row r="725" spans="1:7" x14ac:dyDescent="0.3">
      <c r="A725" s="18" t="str">
        <f t="shared" si="51"/>
        <v/>
      </c>
      <c r="B725" s="7" t="str">
        <f t="shared" si="50"/>
        <v/>
      </c>
      <c r="C725" s="7" t="str">
        <f>IF(C724=DashBoard!$D$14,"end",IF(C724="end","end",C724+1))</f>
        <v>end</v>
      </c>
      <c r="D725" s="8" t="str">
        <f t="shared" si="52"/>
        <v/>
      </c>
      <c r="E725" s="9" t="str">
        <f>IF(C725="end","",IF(DashBoard!$C$15="Straight Line",SLN(DashBoard!$D$8,DashBoard!$D$9,DashBoard!$D$14),IF(DashBoard!$C$15="Accelerated Double Declining",DDB(DashBoard!$D$8,DashBoard!$D$9,DashBoard!$D$14,C725),IF(DashBoard!$C$15="Sum of Years",SYD(DashBoard!$D$8,DashBoard!$D$9,DashBoard!$D$14,C725)))))</f>
        <v/>
      </c>
      <c r="F725" s="10" t="str">
        <f t="shared" si="53"/>
        <v/>
      </c>
      <c r="G725" s="11" t="str">
        <f>IF(OR(F725&lt;DashBoard!$D$9,C725="end"),"True Up To Savage Value","Expense")</f>
        <v>True Up To Savage Value</v>
      </c>
    </row>
    <row r="726" spans="1:7" x14ac:dyDescent="0.3">
      <c r="A726" s="18" t="str">
        <f t="shared" si="51"/>
        <v/>
      </c>
      <c r="B726" s="7" t="str">
        <f t="shared" si="50"/>
        <v/>
      </c>
      <c r="C726" s="7" t="str">
        <f>IF(C725=DashBoard!$D$14,"end",IF(C725="end","end",C725+1))</f>
        <v>end</v>
      </c>
      <c r="D726" s="8" t="str">
        <f t="shared" si="52"/>
        <v/>
      </c>
      <c r="E726" s="9" t="str">
        <f>IF(C726="end","",IF(DashBoard!$C$15="Straight Line",SLN(DashBoard!$D$8,DashBoard!$D$9,DashBoard!$D$14),IF(DashBoard!$C$15="Accelerated Double Declining",DDB(DashBoard!$D$8,DashBoard!$D$9,DashBoard!$D$14,C726),IF(DashBoard!$C$15="Sum of Years",SYD(DashBoard!$D$8,DashBoard!$D$9,DashBoard!$D$14,C726)))))</f>
        <v/>
      </c>
      <c r="F726" s="10" t="str">
        <f t="shared" si="53"/>
        <v/>
      </c>
      <c r="G726" s="11" t="str">
        <f>IF(OR(F726&lt;DashBoard!$D$9,C726="end"),"True Up To Savage Value","Expense")</f>
        <v>True Up To Savage Value</v>
      </c>
    </row>
    <row r="727" spans="1:7" x14ac:dyDescent="0.3">
      <c r="A727" s="18" t="str">
        <f t="shared" si="51"/>
        <v/>
      </c>
      <c r="B727" s="7" t="str">
        <f t="shared" si="50"/>
        <v/>
      </c>
      <c r="C727" s="7" t="str">
        <f>IF(C726=DashBoard!$D$14,"end",IF(C726="end","end",C726+1))</f>
        <v>end</v>
      </c>
      <c r="D727" s="8" t="str">
        <f t="shared" si="52"/>
        <v/>
      </c>
      <c r="E727" s="9" t="str">
        <f>IF(C727="end","",IF(DashBoard!$C$15="Straight Line",SLN(DashBoard!$D$8,DashBoard!$D$9,DashBoard!$D$14),IF(DashBoard!$C$15="Accelerated Double Declining",DDB(DashBoard!$D$8,DashBoard!$D$9,DashBoard!$D$14,C727),IF(DashBoard!$C$15="Sum of Years",SYD(DashBoard!$D$8,DashBoard!$D$9,DashBoard!$D$14,C727)))))</f>
        <v/>
      </c>
      <c r="F727" s="10" t="str">
        <f t="shared" si="53"/>
        <v/>
      </c>
      <c r="G727" s="11" t="str">
        <f>IF(OR(F727&lt;DashBoard!$D$9,C727="end"),"True Up To Savage Value","Expense")</f>
        <v>True Up To Savage Value</v>
      </c>
    </row>
    <row r="728" spans="1:7" x14ac:dyDescent="0.3">
      <c r="A728" s="18" t="str">
        <f t="shared" si="51"/>
        <v/>
      </c>
      <c r="B728" s="7" t="str">
        <f t="shared" si="50"/>
        <v/>
      </c>
      <c r="C728" s="7" t="str">
        <f>IF(C727=DashBoard!$D$14,"end",IF(C727="end","end",C727+1))</f>
        <v>end</v>
      </c>
      <c r="D728" s="8" t="str">
        <f t="shared" si="52"/>
        <v/>
      </c>
      <c r="E728" s="9" t="str">
        <f>IF(C728="end","",IF(DashBoard!$C$15="Straight Line",SLN(DashBoard!$D$8,DashBoard!$D$9,DashBoard!$D$14),IF(DashBoard!$C$15="Accelerated Double Declining",DDB(DashBoard!$D$8,DashBoard!$D$9,DashBoard!$D$14,C728),IF(DashBoard!$C$15="Sum of Years",SYD(DashBoard!$D$8,DashBoard!$D$9,DashBoard!$D$14,C728)))))</f>
        <v/>
      </c>
      <c r="F728" s="10" t="str">
        <f t="shared" si="53"/>
        <v/>
      </c>
      <c r="G728" s="11" t="str">
        <f>IF(OR(F728&lt;DashBoard!$D$9,C728="end"),"True Up To Savage Value","Expense")</f>
        <v>True Up To Savage Value</v>
      </c>
    </row>
    <row r="729" spans="1:7" x14ac:dyDescent="0.3">
      <c r="A729" s="18" t="str">
        <f t="shared" si="51"/>
        <v/>
      </c>
      <c r="B729" s="7" t="str">
        <f t="shared" si="50"/>
        <v/>
      </c>
      <c r="C729" s="7" t="str">
        <f>IF(C728=DashBoard!$D$14,"end",IF(C728="end","end",C728+1))</f>
        <v>end</v>
      </c>
      <c r="D729" s="8" t="str">
        <f t="shared" si="52"/>
        <v/>
      </c>
      <c r="E729" s="9" t="str">
        <f>IF(C729="end","",IF(DashBoard!$C$15="Straight Line",SLN(DashBoard!$D$8,DashBoard!$D$9,DashBoard!$D$14),IF(DashBoard!$C$15="Accelerated Double Declining",DDB(DashBoard!$D$8,DashBoard!$D$9,DashBoard!$D$14,C729),IF(DashBoard!$C$15="Sum of Years",SYD(DashBoard!$D$8,DashBoard!$D$9,DashBoard!$D$14,C729)))))</f>
        <v/>
      </c>
      <c r="F729" s="10" t="str">
        <f t="shared" si="53"/>
        <v/>
      </c>
      <c r="G729" s="11" t="str">
        <f>IF(OR(F729&lt;DashBoard!$D$9,C729="end"),"True Up To Savage Value","Expense")</f>
        <v>True Up To Savage Value</v>
      </c>
    </row>
    <row r="730" spans="1:7" x14ac:dyDescent="0.3">
      <c r="A730" s="18" t="str">
        <f t="shared" si="51"/>
        <v/>
      </c>
      <c r="B730" s="7" t="str">
        <f t="shared" si="50"/>
        <v/>
      </c>
      <c r="C730" s="7" t="str">
        <f>IF(C729=DashBoard!$D$14,"end",IF(C729="end","end",C729+1))</f>
        <v>end</v>
      </c>
      <c r="D730" s="8" t="str">
        <f t="shared" si="52"/>
        <v/>
      </c>
      <c r="E730" s="9" t="str">
        <f>IF(C730="end","",IF(DashBoard!$C$15="Straight Line",SLN(DashBoard!$D$8,DashBoard!$D$9,DashBoard!$D$14),IF(DashBoard!$C$15="Accelerated Double Declining",DDB(DashBoard!$D$8,DashBoard!$D$9,DashBoard!$D$14,C730),IF(DashBoard!$C$15="Sum of Years",SYD(DashBoard!$D$8,DashBoard!$D$9,DashBoard!$D$14,C730)))))</f>
        <v/>
      </c>
      <c r="F730" s="10" t="str">
        <f t="shared" si="53"/>
        <v/>
      </c>
      <c r="G730" s="11" t="str">
        <f>IF(OR(F730&lt;DashBoard!$D$9,C730="end"),"True Up To Savage Value","Expense")</f>
        <v>True Up To Savage Value</v>
      </c>
    </row>
    <row r="731" spans="1:7" x14ac:dyDescent="0.3">
      <c r="A731" s="18" t="str">
        <f t="shared" si="51"/>
        <v/>
      </c>
      <c r="B731" s="7" t="str">
        <f t="shared" si="50"/>
        <v/>
      </c>
      <c r="C731" s="7" t="str">
        <f>IF(C730=DashBoard!$D$14,"end",IF(C730="end","end",C730+1))</f>
        <v>end</v>
      </c>
      <c r="D731" s="8" t="str">
        <f t="shared" si="52"/>
        <v/>
      </c>
      <c r="E731" s="9" t="str">
        <f>IF(C731="end","",IF(DashBoard!$C$15="Straight Line",SLN(DashBoard!$D$8,DashBoard!$D$9,DashBoard!$D$14),IF(DashBoard!$C$15="Accelerated Double Declining",DDB(DashBoard!$D$8,DashBoard!$D$9,DashBoard!$D$14,C731),IF(DashBoard!$C$15="Sum of Years",SYD(DashBoard!$D$8,DashBoard!$D$9,DashBoard!$D$14,C731)))))</f>
        <v/>
      </c>
      <c r="F731" s="10" t="str">
        <f t="shared" si="53"/>
        <v/>
      </c>
      <c r="G731" s="11" t="str">
        <f>IF(OR(F731&lt;DashBoard!$D$9,C731="end"),"True Up To Savage Value","Expense")</f>
        <v>True Up To Savage Value</v>
      </c>
    </row>
    <row r="732" spans="1:7" x14ac:dyDescent="0.3">
      <c r="A732" s="18" t="str">
        <f t="shared" si="51"/>
        <v/>
      </c>
      <c r="B732" s="7" t="str">
        <f t="shared" si="50"/>
        <v/>
      </c>
      <c r="C732" s="7" t="str">
        <f>IF(C731=DashBoard!$D$14,"end",IF(C731="end","end",C731+1))</f>
        <v>end</v>
      </c>
      <c r="D732" s="8" t="str">
        <f t="shared" si="52"/>
        <v/>
      </c>
      <c r="E732" s="9" t="str">
        <f>IF(C732="end","",IF(DashBoard!$C$15="Straight Line",SLN(DashBoard!$D$8,DashBoard!$D$9,DashBoard!$D$14),IF(DashBoard!$C$15="Accelerated Double Declining",DDB(DashBoard!$D$8,DashBoard!$D$9,DashBoard!$D$14,C732),IF(DashBoard!$C$15="Sum of Years",SYD(DashBoard!$D$8,DashBoard!$D$9,DashBoard!$D$14,C732)))))</f>
        <v/>
      </c>
      <c r="F732" s="10" t="str">
        <f t="shared" si="53"/>
        <v/>
      </c>
      <c r="G732" s="11" t="str">
        <f>IF(OR(F732&lt;DashBoard!$D$9,C732="end"),"True Up To Savage Value","Expense")</f>
        <v>True Up To Savage Value</v>
      </c>
    </row>
    <row r="733" spans="1:7" x14ac:dyDescent="0.3">
      <c r="A733" s="18" t="str">
        <f t="shared" si="51"/>
        <v/>
      </c>
      <c r="B733" s="7" t="str">
        <f t="shared" si="50"/>
        <v/>
      </c>
      <c r="C733" s="7" t="str">
        <f>IF(C732=DashBoard!$D$14,"end",IF(C732="end","end",C732+1))</f>
        <v>end</v>
      </c>
      <c r="D733" s="8" t="str">
        <f t="shared" si="52"/>
        <v/>
      </c>
      <c r="E733" s="9" t="str">
        <f>IF(C733="end","",IF(DashBoard!$C$15="Straight Line",SLN(DashBoard!$D$8,DashBoard!$D$9,DashBoard!$D$14),IF(DashBoard!$C$15="Accelerated Double Declining",DDB(DashBoard!$D$8,DashBoard!$D$9,DashBoard!$D$14,C733),IF(DashBoard!$C$15="Sum of Years",SYD(DashBoard!$D$8,DashBoard!$D$9,DashBoard!$D$14,C733)))))</f>
        <v/>
      </c>
      <c r="F733" s="10" t="str">
        <f t="shared" si="53"/>
        <v/>
      </c>
      <c r="G733" s="11" t="str">
        <f>IF(OR(F733&lt;DashBoard!$D$9,C733="end"),"True Up To Savage Value","Expense")</f>
        <v>True Up To Savage Value</v>
      </c>
    </row>
    <row r="734" spans="1:7" x14ac:dyDescent="0.3">
      <c r="A734" s="18" t="str">
        <f t="shared" si="51"/>
        <v/>
      </c>
      <c r="B734" s="7" t="str">
        <f t="shared" si="50"/>
        <v/>
      </c>
      <c r="C734" s="7" t="str">
        <f>IF(C733=DashBoard!$D$14,"end",IF(C733="end","end",C733+1))</f>
        <v>end</v>
      </c>
      <c r="D734" s="8" t="str">
        <f t="shared" si="52"/>
        <v/>
      </c>
      <c r="E734" s="9" t="str">
        <f>IF(C734="end","",IF(DashBoard!$C$15="Straight Line",SLN(DashBoard!$D$8,DashBoard!$D$9,DashBoard!$D$14),IF(DashBoard!$C$15="Accelerated Double Declining",DDB(DashBoard!$D$8,DashBoard!$D$9,DashBoard!$D$14,C734),IF(DashBoard!$C$15="Sum of Years",SYD(DashBoard!$D$8,DashBoard!$D$9,DashBoard!$D$14,C734)))))</f>
        <v/>
      </c>
      <c r="F734" s="10" t="str">
        <f t="shared" si="53"/>
        <v/>
      </c>
      <c r="G734" s="11" t="str">
        <f>IF(OR(F734&lt;DashBoard!$D$9,C734="end"),"True Up To Savage Value","Expense")</f>
        <v>True Up To Savage Value</v>
      </c>
    </row>
    <row r="735" spans="1:7" x14ac:dyDescent="0.3">
      <c r="A735" s="18" t="str">
        <f t="shared" si="51"/>
        <v/>
      </c>
      <c r="B735" s="7" t="str">
        <f t="shared" si="50"/>
        <v/>
      </c>
      <c r="C735" s="7" t="str">
        <f>IF(C734=DashBoard!$D$14,"end",IF(C734="end","end",C734+1))</f>
        <v>end</v>
      </c>
      <c r="D735" s="8" t="str">
        <f t="shared" si="52"/>
        <v/>
      </c>
      <c r="E735" s="9" t="str">
        <f>IF(C735="end","",IF(DashBoard!$C$15="Straight Line",SLN(DashBoard!$D$8,DashBoard!$D$9,DashBoard!$D$14),IF(DashBoard!$C$15="Accelerated Double Declining",DDB(DashBoard!$D$8,DashBoard!$D$9,DashBoard!$D$14,C735),IF(DashBoard!$C$15="Sum of Years",SYD(DashBoard!$D$8,DashBoard!$D$9,DashBoard!$D$14,C735)))))</f>
        <v/>
      </c>
      <c r="F735" s="10" t="str">
        <f t="shared" si="53"/>
        <v/>
      </c>
      <c r="G735" s="11" t="str">
        <f>IF(OR(F735&lt;DashBoard!$D$9,C735="end"),"True Up To Savage Value","Expense")</f>
        <v>True Up To Savage Value</v>
      </c>
    </row>
    <row r="736" spans="1:7" x14ac:dyDescent="0.3">
      <c r="A736" s="18" t="str">
        <f t="shared" si="51"/>
        <v/>
      </c>
      <c r="B736" s="7" t="str">
        <f t="shared" si="50"/>
        <v/>
      </c>
      <c r="C736" s="7" t="str">
        <f>IF(C735=DashBoard!$D$14,"end",IF(C735="end","end",C735+1))</f>
        <v>end</v>
      </c>
      <c r="D736" s="8" t="str">
        <f t="shared" si="52"/>
        <v/>
      </c>
      <c r="E736" s="9" t="str">
        <f>IF(C736="end","",IF(DashBoard!$C$15="Straight Line",SLN(DashBoard!$D$8,DashBoard!$D$9,DashBoard!$D$14),IF(DashBoard!$C$15="Accelerated Double Declining",DDB(DashBoard!$D$8,DashBoard!$D$9,DashBoard!$D$14,C736),IF(DashBoard!$C$15="Sum of Years",SYD(DashBoard!$D$8,DashBoard!$D$9,DashBoard!$D$14,C736)))))</f>
        <v/>
      </c>
      <c r="F736" s="10" t="str">
        <f t="shared" si="53"/>
        <v/>
      </c>
      <c r="G736" s="11" t="str">
        <f>IF(OR(F736&lt;DashBoard!$D$9,C736="end"),"True Up To Savage Value","Expense")</f>
        <v>True Up To Savage Value</v>
      </c>
    </row>
    <row r="737" spans="1:7" x14ac:dyDescent="0.3">
      <c r="A737" s="18" t="str">
        <f t="shared" si="51"/>
        <v/>
      </c>
      <c r="B737" s="7" t="str">
        <f t="shared" si="50"/>
        <v/>
      </c>
      <c r="C737" s="7" t="str">
        <f>IF(C736=DashBoard!$D$14,"end",IF(C736="end","end",C736+1))</f>
        <v>end</v>
      </c>
      <c r="D737" s="8" t="str">
        <f t="shared" si="52"/>
        <v/>
      </c>
      <c r="E737" s="9" t="str">
        <f>IF(C737="end","",IF(DashBoard!$C$15="Straight Line",SLN(DashBoard!$D$8,DashBoard!$D$9,DashBoard!$D$14),IF(DashBoard!$C$15="Accelerated Double Declining",DDB(DashBoard!$D$8,DashBoard!$D$9,DashBoard!$D$14,C737),IF(DashBoard!$C$15="Sum of Years",SYD(DashBoard!$D$8,DashBoard!$D$9,DashBoard!$D$14,C737)))))</f>
        <v/>
      </c>
      <c r="F737" s="10" t="str">
        <f t="shared" si="53"/>
        <v/>
      </c>
      <c r="G737" s="11" t="str">
        <f>IF(OR(F737&lt;DashBoard!$D$9,C737="end"),"True Up To Savage Value","Expense")</f>
        <v>True Up To Savage Value</v>
      </c>
    </row>
    <row r="738" spans="1:7" x14ac:dyDescent="0.3">
      <c r="A738" s="18" t="str">
        <f t="shared" si="51"/>
        <v/>
      </c>
      <c r="B738" s="7" t="str">
        <f t="shared" si="50"/>
        <v/>
      </c>
      <c r="C738" s="7" t="str">
        <f>IF(C737=DashBoard!$D$14,"end",IF(C737="end","end",C737+1))</f>
        <v>end</v>
      </c>
      <c r="D738" s="8" t="str">
        <f t="shared" si="52"/>
        <v/>
      </c>
      <c r="E738" s="9" t="str">
        <f>IF(C738="end","",IF(DashBoard!$C$15="Straight Line",SLN(DashBoard!$D$8,DashBoard!$D$9,DashBoard!$D$14),IF(DashBoard!$C$15="Accelerated Double Declining",DDB(DashBoard!$D$8,DashBoard!$D$9,DashBoard!$D$14,C738),IF(DashBoard!$C$15="Sum of Years",SYD(DashBoard!$D$8,DashBoard!$D$9,DashBoard!$D$14,C738)))))</f>
        <v/>
      </c>
      <c r="F738" s="10" t="str">
        <f t="shared" si="53"/>
        <v/>
      </c>
      <c r="G738" s="11" t="str">
        <f>IF(OR(F738&lt;DashBoard!$D$9,C738="end"),"True Up To Savage Value","Expense")</f>
        <v>True Up To Savage Value</v>
      </c>
    </row>
    <row r="739" spans="1:7" x14ac:dyDescent="0.3">
      <c r="A739" s="18" t="str">
        <f t="shared" si="51"/>
        <v/>
      </c>
      <c r="B739" s="7" t="str">
        <f t="shared" si="50"/>
        <v/>
      </c>
      <c r="C739" s="7" t="str">
        <f>IF(C738=DashBoard!$D$14,"end",IF(C738="end","end",C738+1))</f>
        <v>end</v>
      </c>
      <c r="D739" s="8" t="str">
        <f t="shared" si="52"/>
        <v/>
      </c>
      <c r="E739" s="9" t="str">
        <f>IF(C739="end","",IF(DashBoard!$C$15="Straight Line",SLN(DashBoard!$D$8,DashBoard!$D$9,DashBoard!$D$14),IF(DashBoard!$C$15="Accelerated Double Declining",DDB(DashBoard!$D$8,DashBoard!$D$9,DashBoard!$D$14,C739),IF(DashBoard!$C$15="Sum of Years",SYD(DashBoard!$D$8,DashBoard!$D$9,DashBoard!$D$14,C739)))))</f>
        <v/>
      </c>
      <c r="F739" s="10" t="str">
        <f t="shared" si="53"/>
        <v/>
      </c>
      <c r="G739" s="11" t="str">
        <f>IF(OR(F739&lt;DashBoard!$D$9,C739="end"),"True Up To Savage Value","Expense")</f>
        <v>True Up To Savage Value</v>
      </c>
    </row>
    <row r="740" spans="1:7" x14ac:dyDescent="0.3">
      <c r="A740" s="18" t="str">
        <f t="shared" si="51"/>
        <v/>
      </c>
      <c r="B740" s="7" t="str">
        <f t="shared" si="50"/>
        <v/>
      </c>
      <c r="C740" s="7" t="str">
        <f>IF(C739=DashBoard!$D$14,"end",IF(C739="end","end",C739+1))</f>
        <v>end</v>
      </c>
      <c r="D740" s="8" t="str">
        <f t="shared" si="52"/>
        <v/>
      </c>
      <c r="E740" s="9" t="str">
        <f>IF(C740="end","",IF(DashBoard!$C$15="Straight Line",SLN(DashBoard!$D$8,DashBoard!$D$9,DashBoard!$D$14),IF(DashBoard!$C$15="Accelerated Double Declining",DDB(DashBoard!$D$8,DashBoard!$D$9,DashBoard!$D$14,C740),IF(DashBoard!$C$15="Sum of Years",SYD(DashBoard!$D$8,DashBoard!$D$9,DashBoard!$D$14,C740)))))</f>
        <v/>
      </c>
      <c r="F740" s="10" t="str">
        <f t="shared" si="53"/>
        <v/>
      </c>
      <c r="G740" s="11" t="str">
        <f>IF(OR(F740&lt;DashBoard!$D$9,C740="end"),"True Up To Savage Value","Expense")</f>
        <v>True Up To Savage Value</v>
      </c>
    </row>
    <row r="741" spans="1:7" x14ac:dyDescent="0.3">
      <c r="A741" s="18" t="str">
        <f t="shared" si="51"/>
        <v/>
      </c>
      <c r="B741" s="7" t="str">
        <f t="shared" si="50"/>
        <v/>
      </c>
      <c r="C741" s="7" t="str">
        <f>IF(C740=DashBoard!$D$14,"end",IF(C740="end","end",C740+1))</f>
        <v>end</v>
      </c>
      <c r="D741" s="8" t="str">
        <f t="shared" si="52"/>
        <v/>
      </c>
      <c r="E741" s="9" t="str">
        <f>IF(C741="end","",IF(DashBoard!$C$15="Straight Line",SLN(DashBoard!$D$8,DashBoard!$D$9,DashBoard!$D$14),IF(DashBoard!$C$15="Accelerated Double Declining",DDB(DashBoard!$D$8,DashBoard!$D$9,DashBoard!$D$14,C741),IF(DashBoard!$C$15="Sum of Years",SYD(DashBoard!$D$8,DashBoard!$D$9,DashBoard!$D$14,C741)))))</f>
        <v/>
      </c>
      <c r="F741" s="10" t="str">
        <f t="shared" si="53"/>
        <v/>
      </c>
      <c r="G741" s="11" t="str">
        <f>IF(OR(F741&lt;DashBoard!$D$9,C741="end"),"True Up To Savage Value","Expense")</f>
        <v>True Up To Savage Value</v>
      </c>
    </row>
    <row r="742" spans="1:7" x14ac:dyDescent="0.3">
      <c r="A742" s="18" t="str">
        <f t="shared" si="51"/>
        <v/>
      </c>
      <c r="B742" s="7" t="str">
        <f t="shared" si="50"/>
        <v/>
      </c>
      <c r="C742" s="7" t="str">
        <f>IF(C741=DashBoard!$D$14,"end",IF(C741="end","end",C741+1))</f>
        <v>end</v>
      </c>
      <c r="D742" s="8" t="str">
        <f t="shared" si="52"/>
        <v/>
      </c>
      <c r="E742" s="9" t="str">
        <f>IF(C742="end","",IF(DashBoard!$C$15="Straight Line",SLN(DashBoard!$D$8,DashBoard!$D$9,DashBoard!$D$14),IF(DashBoard!$C$15="Accelerated Double Declining",DDB(DashBoard!$D$8,DashBoard!$D$9,DashBoard!$D$14,C742),IF(DashBoard!$C$15="Sum of Years",SYD(DashBoard!$D$8,DashBoard!$D$9,DashBoard!$D$14,C742)))))</f>
        <v/>
      </c>
      <c r="F742" s="10" t="str">
        <f t="shared" si="53"/>
        <v/>
      </c>
      <c r="G742" s="11" t="str">
        <f>IF(OR(F742&lt;DashBoard!$D$9,C742="end"),"True Up To Savage Value","Expense")</f>
        <v>True Up To Savage Value</v>
      </c>
    </row>
    <row r="743" spans="1:7" x14ac:dyDescent="0.3">
      <c r="A743" s="18" t="str">
        <f t="shared" si="51"/>
        <v/>
      </c>
      <c r="B743" s="7" t="str">
        <f t="shared" si="50"/>
        <v/>
      </c>
      <c r="C743" s="7" t="str">
        <f>IF(C742=DashBoard!$D$14,"end",IF(C742="end","end",C742+1))</f>
        <v>end</v>
      </c>
      <c r="D743" s="8" t="str">
        <f t="shared" si="52"/>
        <v/>
      </c>
      <c r="E743" s="9" t="str">
        <f>IF(C743="end","",IF(DashBoard!$C$15="Straight Line",SLN(DashBoard!$D$8,DashBoard!$D$9,DashBoard!$D$14),IF(DashBoard!$C$15="Accelerated Double Declining",DDB(DashBoard!$D$8,DashBoard!$D$9,DashBoard!$D$14,C743),IF(DashBoard!$C$15="Sum of Years",SYD(DashBoard!$D$8,DashBoard!$D$9,DashBoard!$D$14,C743)))))</f>
        <v/>
      </c>
      <c r="F743" s="10" t="str">
        <f t="shared" si="53"/>
        <v/>
      </c>
      <c r="G743" s="11" t="str">
        <f>IF(OR(F743&lt;DashBoard!$D$9,C743="end"),"True Up To Savage Value","Expense")</f>
        <v>True Up To Savage Value</v>
      </c>
    </row>
    <row r="744" spans="1:7" x14ac:dyDescent="0.3">
      <c r="A744" s="18" t="str">
        <f t="shared" si="51"/>
        <v/>
      </c>
      <c r="B744" s="7" t="str">
        <f t="shared" si="50"/>
        <v/>
      </c>
      <c r="C744" s="7" t="str">
        <f>IF(C743=DashBoard!$D$14,"end",IF(C743="end","end",C743+1))</f>
        <v>end</v>
      </c>
      <c r="D744" s="8" t="str">
        <f t="shared" si="52"/>
        <v/>
      </c>
      <c r="E744" s="9" t="str">
        <f>IF(C744="end","",IF(DashBoard!$C$15="Straight Line",SLN(DashBoard!$D$8,DashBoard!$D$9,DashBoard!$D$14),IF(DashBoard!$C$15="Accelerated Double Declining",DDB(DashBoard!$D$8,DashBoard!$D$9,DashBoard!$D$14,C744),IF(DashBoard!$C$15="Sum of Years",SYD(DashBoard!$D$8,DashBoard!$D$9,DashBoard!$D$14,C744)))))</f>
        <v/>
      </c>
      <c r="F744" s="10" t="str">
        <f t="shared" si="53"/>
        <v/>
      </c>
      <c r="G744" s="11" t="str">
        <f>IF(OR(F744&lt;DashBoard!$D$9,C744="end"),"True Up To Savage Value","Expense")</f>
        <v>True Up To Savage Value</v>
      </c>
    </row>
    <row r="745" spans="1:7" x14ac:dyDescent="0.3">
      <c r="A745" s="18" t="str">
        <f t="shared" si="51"/>
        <v/>
      </c>
      <c r="B745" s="7" t="str">
        <f t="shared" si="50"/>
        <v/>
      </c>
      <c r="C745" s="7" t="str">
        <f>IF(C744=DashBoard!$D$14,"end",IF(C744="end","end",C744+1))</f>
        <v>end</v>
      </c>
      <c r="D745" s="8" t="str">
        <f t="shared" si="52"/>
        <v/>
      </c>
      <c r="E745" s="9" t="str">
        <f>IF(C745="end","",IF(DashBoard!$C$15="Straight Line",SLN(DashBoard!$D$8,DashBoard!$D$9,DashBoard!$D$14),IF(DashBoard!$C$15="Accelerated Double Declining",DDB(DashBoard!$D$8,DashBoard!$D$9,DashBoard!$D$14,C745),IF(DashBoard!$C$15="Sum of Years",SYD(DashBoard!$D$8,DashBoard!$D$9,DashBoard!$D$14,C745)))))</f>
        <v/>
      </c>
      <c r="F745" s="10" t="str">
        <f t="shared" si="53"/>
        <v/>
      </c>
      <c r="G745" s="11" t="str">
        <f>IF(OR(F745&lt;DashBoard!$D$9,C745="end"),"True Up To Savage Value","Expense")</f>
        <v>True Up To Savage Value</v>
      </c>
    </row>
    <row r="746" spans="1:7" x14ac:dyDescent="0.3">
      <c r="A746" s="18" t="str">
        <f t="shared" si="51"/>
        <v/>
      </c>
      <c r="B746" s="7" t="str">
        <f t="shared" si="50"/>
        <v/>
      </c>
      <c r="C746" s="7" t="str">
        <f>IF(C745=DashBoard!$D$14,"end",IF(C745="end","end",C745+1))</f>
        <v>end</v>
      </c>
      <c r="D746" s="8" t="str">
        <f t="shared" si="52"/>
        <v/>
      </c>
      <c r="E746" s="9" t="str">
        <f>IF(C746="end","",IF(DashBoard!$C$15="Straight Line",SLN(DashBoard!$D$8,DashBoard!$D$9,DashBoard!$D$14),IF(DashBoard!$C$15="Accelerated Double Declining",DDB(DashBoard!$D$8,DashBoard!$D$9,DashBoard!$D$14,C746),IF(DashBoard!$C$15="Sum of Years",SYD(DashBoard!$D$8,DashBoard!$D$9,DashBoard!$D$14,C746)))))</f>
        <v/>
      </c>
      <c r="F746" s="10" t="str">
        <f t="shared" si="53"/>
        <v/>
      </c>
      <c r="G746" s="11" t="str">
        <f>IF(OR(F746&lt;DashBoard!$D$9,C746="end"),"True Up To Savage Value","Expense")</f>
        <v>True Up To Savage Value</v>
      </c>
    </row>
    <row r="747" spans="1:7" x14ac:dyDescent="0.3">
      <c r="A747" s="18" t="str">
        <f t="shared" si="51"/>
        <v/>
      </c>
      <c r="B747" s="7" t="str">
        <f t="shared" si="50"/>
        <v/>
      </c>
      <c r="C747" s="7" t="str">
        <f>IF(C746=DashBoard!$D$14,"end",IF(C746="end","end",C746+1))</f>
        <v>end</v>
      </c>
      <c r="D747" s="8" t="str">
        <f t="shared" si="52"/>
        <v/>
      </c>
      <c r="E747" s="9" t="str">
        <f>IF(C747="end","",IF(DashBoard!$C$15="Straight Line",SLN(DashBoard!$D$8,DashBoard!$D$9,DashBoard!$D$14),IF(DashBoard!$C$15="Accelerated Double Declining",DDB(DashBoard!$D$8,DashBoard!$D$9,DashBoard!$D$14,C747),IF(DashBoard!$C$15="Sum of Years",SYD(DashBoard!$D$8,DashBoard!$D$9,DashBoard!$D$14,C747)))))</f>
        <v/>
      </c>
      <c r="F747" s="10" t="str">
        <f t="shared" si="53"/>
        <v/>
      </c>
      <c r="G747" s="11" t="str">
        <f>IF(OR(F747&lt;DashBoard!$D$9,C747="end"),"True Up To Savage Value","Expense")</f>
        <v>True Up To Savage Value</v>
      </c>
    </row>
    <row r="748" spans="1:7" x14ac:dyDescent="0.3">
      <c r="A748" s="18" t="str">
        <f t="shared" si="51"/>
        <v/>
      </c>
      <c r="B748" s="7" t="str">
        <f t="shared" si="50"/>
        <v/>
      </c>
      <c r="C748" s="7" t="str">
        <f>IF(C747=DashBoard!$D$14,"end",IF(C747="end","end",C747+1))</f>
        <v>end</v>
      </c>
      <c r="D748" s="8" t="str">
        <f t="shared" si="52"/>
        <v/>
      </c>
      <c r="E748" s="9" t="str">
        <f>IF(C748="end","",IF(DashBoard!$C$15="Straight Line",SLN(DashBoard!$D$8,DashBoard!$D$9,DashBoard!$D$14),IF(DashBoard!$C$15="Accelerated Double Declining",DDB(DashBoard!$D$8,DashBoard!$D$9,DashBoard!$D$14,C748),IF(DashBoard!$C$15="Sum of Years",SYD(DashBoard!$D$8,DashBoard!$D$9,DashBoard!$D$14,C748)))))</f>
        <v/>
      </c>
      <c r="F748" s="10" t="str">
        <f t="shared" si="53"/>
        <v/>
      </c>
      <c r="G748" s="11" t="str">
        <f>IF(OR(F748&lt;DashBoard!$D$9,C748="end"),"True Up To Savage Value","Expense")</f>
        <v>True Up To Savage Value</v>
      </c>
    </row>
    <row r="749" spans="1:7" x14ac:dyDescent="0.3">
      <c r="A749" s="18" t="str">
        <f t="shared" si="51"/>
        <v/>
      </c>
      <c r="B749" s="7" t="str">
        <f t="shared" si="50"/>
        <v/>
      </c>
      <c r="C749" s="7" t="str">
        <f>IF(C748=DashBoard!$D$14,"end",IF(C748="end","end",C748+1))</f>
        <v>end</v>
      </c>
      <c r="D749" s="8" t="str">
        <f t="shared" si="52"/>
        <v/>
      </c>
      <c r="E749" s="9" t="str">
        <f>IF(C749="end","",IF(DashBoard!$C$15="Straight Line",SLN(DashBoard!$D$8,DashBoard!$D$9,DashBoard!$D$14),IF(DashBoard!$C$15="Accelerated Double Declining",DDB(DashBoard!$D$8,DashBoard!$D$9,DashBoard!$D$14,C749),IF(DashBoard!$C$15="Sum of Years",SYD(DashBoard!$D$8,DashBoard!$D$9,DashBoard!$D$14,C749)))))</f>
        <v/>
      </c>
      <c r="F749" s="10" t="str">
        <f t="shared" si="53"/>
        <v/>
      </c>
      <c r="G749" s="11" t="str">
        <f>IF(OR(F749&lt;DashBoard!$D$9,C749="end"),"True Up To Savage Value","Expense")</f>
        <v>True Up To Savage Value</v>
      </c>
    </row>
    <row r="750" spans="1:7" x14ac:dyDescent="0.3">
      <c r="A750" s="18" t="str">
        <f t="shared" si="51"/>
        <v/>
      </c>
      <c r="B750" s="7" t="str">
        <f t="shared" si="50"/>
        <v/>
      </c>
      <c r="C750" s="7" t="str">
        <f>IF(C749=DashBoard!$D$14,"end",IF(C749="end","end",C749+1))</f>
        <v>end</v>
      </c>
      <c r="D750" s="8" t="str">
        <f t="shared" si="52"/>
        <v/>
      </c>
      <c r="E750" s="9" t="str">
        <f>IF(C750="end","",IF(DashBoard!$C$15="Straight Line",SLN(DashBoard!$D$8,DashBoard!$D$9,DashBoard!$D$14),IF(DashBoard!$C$15="Accelerated Double Declining",DDB(DashBoard!$D$8,DashBoard!$D$9,DashBoard!$D$14,C750),IF(DashBoard!$C$15="Sum of Years",SYD(DashBoard!$D$8,DashBoard!$D$9,DashBoard!$D$14,C750)))))</f>
        <v/>
      </c>
      <c r="F750" s="10" t="str">
        <f t="shared" si="53"/>
        <v/>
      </c>
      <c r="G750" s="11" t="str">
        <f>IF(OR(F750&lt;DashBoard!$D$9,C750="end"),"True Up To Savage Value","Expense")</f>
        <v>True Up To Savage Value</v>
      </c>
    </row>
    <row r="751" spans="1:7" x14ac:dyDescent="0.3">
      <c r="A751" s="18" t="str">
        <f t="shared" si="51"/>
        <v/>
      </c>
      <c r="B751" s="7" t="str">
        <f t="shared" si="50"/>
        <v/>
      </c>
      <c r="C751" s="7" t="str">
        <f>IF(C750=DashBoard!$D$14,"end",IF(C750="end","end",C750+1))</f>
        <v>end</v>
      </c>
      <c r="D751" s="8" t="str">
        <f t="shared" si="52"/>
        <v/>
      </c>
      <c r="E751" s="9" t="str">
        <f>IF(C751="end","",IF(DashBoard!$C$15="Straight Line",SLN(DashBoard!$D$8,DashBoard!$D$9,DashBoard!$D$14),IF(DashBoard!$C$15="Accelerated Double Declining",DDB(DashBoard!$D$8,DashBoard!$D$9,DashBoard!$D$14,C751),IF(DashBoard!$C$15="Sum of Years",SYD(DashBoard!$D$8,DashBoard!$D$9,DashBoard!$D$14,C751)))))</f>
        <v/>
      </c>
      <c r="F751" s="10" t="str">
        <f t="shared" si="53"/>
        <v/>
      </c>
      <c r="G751" s="11" t="str">
        <f>IF(OR(F751&lt;DashBoard!$D$9,C751="end"),"True Up To Savage Value","Expense")</f>
        <v>True Up To Savage Value</v>
      </c>
    </row>
    <row r="752" spans="1:7" x14ac:dyDescent="0.3">
      <c r="A752" s="18" t="str">
        <f t="shared" si="51"/>
        <v/>
      </c>
      <c r="B752" s="7" t="str">
        <f t="shared" si="50"/>
        <v/>
      </c>
      <c r="C752" s="7" t="str">
        <f>IF(C751=DashBoard!$D$14,"end",IF(C751="end","end",C751+1))</f>
        <v>end</v>
      </c>
      <c r="D752" s="8" t="str">
        <f t="shared" si="52"/>
        <v/>
      </c>
      <c r="E752" s="9" t="str">
        <f>IF(C752="end","",IF(DashBoard!$C$15="Straight Line",SLN(DashBoard!$D$8,DashBoard!$D$9,DashBoard!$D$14),IF(DashBoard!$C$15="Accelerated Double Declining",DDB(DashBoard!$D$8,DashBoard!$D$9,DashBoard!$D$14,C752),IF(DashBoard!$C$15="Sum of Years",SYD(DashBoard!$D$8,DashBoard!$D$9,DashBoard!$D$14,C752)))))</f>
        <v/>
      </c>
      <c r="F752" s="10" t="str">
        <f t="shared" si="53"/>
        <v/>
      </c>
      <c r="G752" s="11" t="str">
        <f>IF(OR(F752&lt;DashBoard!$D$9,C752="end"),"True Up To Savage Value","Expense")</f>
        <v>True Up To Savage Value</v>
      </c>
    </row>
    <row r="753" spans="1:7" x14ac:dyDescent="0.3">
      <c r="A753" s="18" t="str">
        <f t="shared" si="51"/>
        <v/>
      </c>
      <c r="B753" s="7" t="str">
        <f t="shared" si="50"/>
        <v/>
      </c>
      <c r="C753" s="7" t="str">
        <f>IF(C752=DashBoard!$D$14,"end",IF(C752="end","end",C752+1))</f>
        <v>end</v>
      </c>
      <c r="D753" s="8" t="str">
        <f t="shared" si="52"/>
        <v/>
      </c>
      <c r="E753" s="9" t="str">
        <f>IF(C753="end","",IF(DashBoard!$C$15="Straight Line",SLN(DashBoard!$D$8,DashBoard!$D$9,DashBoard!$D$14),IF(DashBoard!$C$15="Accelerated Double Declining",DDB(DashBoard!$D$8,DashBoard!$D$9,DashBoard!$D$14,C753),IF(DashBoard!$C$15="Sum of Years",SYD(DashBoard!$D$8,DashBoard!$D$9,DashBoard!$D$14,C753)))))</f>
        <v/>
      </c>
      <c r="F753" s="10" t="str">
        <f t="shared" si="53"/>
        <v/>
      </c>
      <c r="G753" s="11" t="str">
        <f>IF(OR(F753&lt;DashBoard!$D$9,C753="end"),"True Up To Savage Value","Expense")</f>
        <v>True Up To Savage Value</v>
      </c>
    </row>
    <row r="754" spans="1:7" x14ac:dyDescent="0.3">
      <c r="A754" s="18" t="str">
        <f t="shared" si="51"/>
        <v/>
      </c>
      <c r="B754" s="7" t="str">
        <f t="shared" si="50"/>
        <v/>
      </c>
      <c r="C754" s="7" t="str">
        <f>IF(C753=DashBoard!$D$14,"end",IF(C753="end","end",C753+1))</f>
        <v>end</v>
      </c>
      <c r="D754" s="8" t="str">
        <f t="shared" si="52"/>
        <v/>
      </c>
      <c r="E754" s="9" t="str">
        <f>IF(C754="end","",IF(DashBoard!$C$15="Straight Line",SLN(DashBoard!$D$8,DashBoard!$D$9,DashBoard!$D$14),IF(DashBoard!$C$15="Accelerated Double Declining",DDB(DashBoard!$D$8,DashBoard!$D$9,DashBoard!$D$14,C754),IF(DashBoard!$C$15="Sum of Years",SYD(DashBoard!$D$8,DashBoard!$D$9,DashBoard!$D$14,C754)))))</f>
        <v/>
      </c>
      <c r="F754" s="10" t="str">
        <f t="shared" si="53"/>
        <v/>
      </c>
      <c r="G754" s="11" t="str">
        <f>IF(OR(F754&lt;DashBoard!$D$9,C754="end"),"True Up To Savage Value","Expense")</f>
        <v>True Up To Savage Value</v>
      </c>
    </row>
    <row r="755" spans="1:7" x14ac:dyDescent="0.3">
      <c r="A755" s="18" t="str">
        <f t="shared" si="51"/>
        <v/>
      </c>
      <c r="B755" s="7" t="str">
        <f t="shared" si="50"/>
        <v/>
      </c>
      <c r="C755" s="7" t="str">
        <f>IF(C754=DashBoard!$D$14,"end",IF(C754="end","end",C754+1))</f>
        <v>end</v>
      </c>
      <c r="D755" s="8" t="str">
        <f t="shared" si="52"/>
        <v/>
      </c>
      <c r="E755" s="9" t="str">
        <f>IF(C755="end","",IF(DashBoard!$C$15="Straight Line",SLN(DashBoard!$D$8,DashBoard!$D$9,DashBoard!$D$14),IF(DashBoard!$C$15="Accelerated Double Declining",DDB(DashBoard!$D$8,DashBoard!$D$9,DashBoard!$D$14,C755),IF(DashBoard!$C$15="Sum of Years",SYD(DashBoard!$D$8,DashBoard!$D$9,DashBoard!$D$14,C755)))))</f>
        <v/>
      </c>
      <c r="F755" s="10" t="str">
        <f t="shared" si="53"/>
        <v/>
      </c>
      <c r="G755" s="11" t="str">
        <f>IF(OR(F755&lt;DashBoard!$D$9,C755="end"),"True Up To Savage Value","Expense")</f>
        <v>True Up To Savage Value</v>
      </c>
    </row>
    <row r="756" spans="1:7" x14ac:dyDescent="0.3">
      <c r="A756" s="18" t="str">
        <f t="shared" si="51"/>
        <v/>
      </c>
      <c r="B756" s="7" t="str">
        <f t="shared" si="50"/>
        <v/>
      </c>
      <c r="C756" s="7" t="str">
        <f>IF(C755=DashBoard!$D$14,"end",IF(C755="end","end",C755+1))</f>
        <v>end</v>
      </c>
      <c r="D756" s="8" t="str">
        <f t="shared" si="52"/>
        <v/>
      </c>
      <c r="E756" s="9" t="str">
        <f>IF(C756="end","",IF(DashBoard!$C$15="Straight Line",SLN(DashBoard!$D$8,DashBoard!$D$9,DashBoard!$D$14),IF(DashBoard!$C$15="Accelerated Double Declining",DDB(DashBoard!$D$8,DashBoard!$D$9,DashBoard!$D$14,C756),IF(DashBoard!$C$15="Sum of Years",SYD(DashBoard!$D$8,DashBoard!$D$9,DashBoard!$D$14,C756)))))</f>
        <v/>
      </c>
      <c r="F756" s="10" t="str">
        <f t="shared" si="53"/>
        <v/>
      </c>
      <c r="G756" s="11" t="str">
        <f>IF(OR(F756&lt;DashBoard!$D$9,C756="end"),"True Up To Savage Value","Expense")</f>
        <v>True Up To Savage Value</v>
      </c>
    </row>
    <row r="757" spans="1:7" x14ac:dyDescent="0.3">
      <c r="A757" s="18" t="str">
        <f t="shared" si="51"/>
        <v/>
      </c>
      <c r="B757" s="7" t="str">
        <f t="shared" si="50"/>
        <v/>
      </c>
      <c r="C757" s="7" t="str">
        <f>IF(C756=DashBoard!$D$14,"end",IF(C756="end","end",C756+1))</f>
        <v>end</v>
      </c>
      <c r="D757" s="8" t="str">
        <f t="shared" si="52"/>
        <v/>
      </c>
      <c r="E757" s="9" t="str">
        <f>IF(C757="end","",IF(DashBoard!$C$15="Straight Line",SLN(DashBoard!$D$8,DashBoard!$D$9,DashBoard!$D$14),IF(DashBoard!$C$15="Accelerated Double Declining",DDB(DashBoard!$D$8,DashBoard!$D$9,DashBoard!$D$14,C757),IF(DashBoard!$C$15="Sum of Years",SYD(DashBoard!$D$8,DashBoard!$D$9,DashBoard!$D$14,C757)))))</f>
        <v/>
      </c>
      <c r="F757" s="10" t="str">
        <f t="shared" si="53"/>
        <v/>
      </c>
      <c r="G757" s="11" t="str">
        <f>IF(OR(F757&lt;DashBoard!$D$9,C757="end"),"True Up To Savage Value","Expense")</f>
        <v>True Up To Savage Value</v>
      </c>
    </row>
    <row r="758" spans="1:7" x14ac:dyDescent="0.3">
      <c r="A758" s="18" t="str">
        <f t="shared" si="51"/>
        <v/>
      </c>
      <c r="B758" s="7" t="str">
        <f t="shared" si="50"/>
        <v/>
      </c>
      <c r="C758" s="7" t="str">
        <f>IF(C757=DashBoard!$D$14,"end",IF(C757="end","end",C757+1))</f>
        <v>end</v>
      </c>
      <c r="D758" s="8" t="str">
        <f t="shared" si="52"/>
        <v/>
      </c>
      <c r="E758" s="9" t="str">
        <f>IF(C758="end","",IF(DashBoard!$C$15="Straight Line",SLN(DashBoard!$D$8,DashBoard!$D$9,DashBoard!$D$14),IF(DashBoard!$C$15="Accelerated Double Declining",DDB(DashBoard!$D$8,DashBoard!$D$9,DashBoard!$D$14,C758),IF(DashBoard!$C$15="Sum of Years",SYD(DashBoard!$D$8,DashBoard!$D$9,DashBoard!$D$14,C758)))))</f>
        <v/>
      </c>
      <c r="F758" s="10" t="str">
        <f t="shared" si="53"/>
        <v/>
      </c>
      <c r="G758" s="11" t="str">
        <f>IF(OR(F758&lt;DashBoard!$D$9,C758="end"),"True Up To Savage Value","Expense")</f>
        <v>True Up To Savage Value</v>
      </c>
    </row>
    <row r="759" spans="1:7" x14ac:dyDescent="0.3">
      <c r="A759" s="18" t="str">
        <f t="shared" si="51"/>
        <v/>
      </c>
      <c r="B759" s="7" t="str">
        <f t="shared" si="50"/>
        <v/>
      </c>
      <c r="C759" s="7" t="str">
        <f>IF(C758=DashBoard!$D$14,"end",IF(C758="end","end",C758+1))</f>
        <v>end</v>
      </c>
      <c r="D759" s="8" t="str">
        <f t="shared" si="52"/>
        <v/>
      </c>
      <c r="E759" s="9" t="str">
        <f>IF(C759="end","",IF(DashBoard!$C$15="Straight Line",SLN(DashBoard!$D$8,DashBoard!$D$9,DashBoard!$D$14),IF(DashBoard!$C$15="Accelerated Double Declining",DDB(DashBoard!$D$8,DashBoard!$D$9,DashBoard!$D$14,C759),IF(DashBoard!$C$15="Sum of Years",SYD(DashBoard!$D$8,DashBoard!$D$9,DashBoard!$D$14,C759)))))</f>
        <v/>
      </c>
      <c r="F759" s="10" t="str">
        <f t="shared" si="53"/>
        <v/>
      </c>
      <c r="G759" s="11" t="str">
        <f>IF(OR(F759&lt;DashBoard!$D$9,C759="end"),"True Up To Savage Value","Expense")</f>
        <v>True Up To Savage Value</v>
      </c>
    </row>
    <row r="760" spans="1:7" x14ac:dyDescent="0.3">
      <c r="A760" s="18" t="str">
        <f t="shared" si="51"/>
        <v/>
      </c>
      <c r="B760" s="7" t="str">
        <f t="shared" si="50"/>
        <v/>
      </c>
      <c r="C760" s="7" t="str">
        <f>IF(C759=DashBoard!$D$14,"end",IF(C759="end","end",C759+1))</f>
        <v>end</v>
      </c>
      <c r="D760" s="8" t="str">
        <f t="shared" si="52"/>
        <v/>
      </c>
      <c r="E760" s="9" t="str">
        <f>IF(C760="end","",IF(DashBoard!$C$15="Straight Line",SLN(DashBoard!$D$8,DashBoard!$D$9,DashBoard!$D$14),IF(DashBoard!$C$15="Accelerated Double Declining",DDB(DashBoard!$D$8,DashBoard!$D$9,DashBoard!$D$14,C760),IF(DashBoard!$C$15="Sum of Years",SYD(DashBoard!$D$8,DashBoard!$D$9,DashBoard!$D$14,C760)))))</f>
        <v/>
      </c>
      <c r="F760" s="10" t="str">
        <f t="shared" si="53"/>
        <v/>
      </c>
      <c r="G760" s="11" t="str">
        <f>IF(OR(F760&lt;DashBoard!$D$9,C760="end"),"True Up To Savage Value","Expense")</f>
        <v>True Up To Savage Value</v>
      </c>
    </row>
    <row r="761" spans="1:7" x14ac:dyDescent="0.3">
      <c r="A761" s="18" t="str">
        <f t="shared" si="51"/>
        <v/>
      </c>
      <c r="B761" s="7" t="str">
        <f t="shared" si="50"/>
        <v/>
      </c>
      <c r="C761" s="7" t="str">
        <f>IF(C760=DashBoard!$D$14,"end",IF(C760="end","end",C760+1))</f>
        <v>end</v>
      </c>
      <c r="D761" s="8" t="str">
        <f t="shared" si="52"/>
        <v/>
      </c>
      <c r="E761" s="9" t="str">
        <f>IF(C761="end","",IF(DashBoard!$C$15="Straight Line",SLN(DashBoard!$D$8,DashBoard!$D$9,DashBoard!$D$14),IF(DashBoard!$C$15="Accelerated Double Declining",DDB(DashBoard!$D$8,DashBoard!$D$9,DashBoard!$D$14,C761),IF(DashBoard!$C$15="Sum of Years",SYD(DashBoard!$D$8,DashBoard!$D$9,DashBoard!$D$14,C761)))))</f>
        <v/>
      </c>
      <c r="F761" s="10" t="str">
        <f t="shared" si="53"/>
        <v/>
      </c>
      <c r="G761" s="11" t="str">
        <f>IF(OR(F761&lt;DashBoard!$D$9,C761="end"),"True Up To Savage Value","Expense")</f>
        <v>True Up To Savage Value</v>
      </c>
    </row>
    <row r="762" spans="1:7" x14ac:dyDescent="0.3">
      <c r="A762" s="18" t="str">
        <f t="shared" si="51"/>
        <v/>
      </c>
      <c r="B762" s="7" t="str">
        <f t="shared" si="50"/>
        <v/>
      </c>
      <c r="C762" s="7" t="str">
        <f>IF(C761=DashBoard!$D$14,"end",IF(C761="end","end",C761+1))</f>
        <v>end</v>
      </c>
      <c r="D762" s="8" t="str">
        <f t="shared" si="52"/>
        <v/>
      </c>
      <c r="E762" s="9" t="str">
        <f>IF(C762="end","",IF(DashBoard!$C$15="Straight Line",SLN(DashBoard!$D$8,DashBoard!$D$9,DashBoard!$D$14),IF(DashBoard!$C$15="Accelerated Double Declining",DDB(DashBoard!$D$8,DashBoard!$D$9,DashBoard!$D$14,C762),IF(DashBoard!$C$15="Sum of Years",SYD(DashBoard!$D$8,DashBoard!$D$9,DashBoard!$D$14,C762)))))</f>
        <v/>
      </c>
      <c r="F762" s="10" t="str">
        <f t="shared" si="53"/>
        <v/>
      </c>
      <c r="G762" s="11" t="str">
        <f>IF(OR(F762&lt;DashBoard!$D$9,C762="end"),"True Up To Savage Value","Expense")</f>
        <v>True Up To Savage Value</v>
      </c>
    </row>
    <row r="763" spans="1:7" x14ac:dyDescent="0.3">
      <c r="A763" s="18" t="str">
        <f t="shared" si="51"/>
        <v/>
      </c>
      <c r="B763" s="7" t="str">
        <f t="shared" si="50"/>
        <v/>
      </c>
      <c r="C763" s="7" t="str">
        <f>IF(C762=DashBoard!$D$14,"end",IF(C762="end","end",C762+1))</f>
        <v>end</v>
      </c>
      <c r="D763" s="8" t="str">
        <f t="shared" si="52"/>
        <v/>
      </c>
      <c r="E763" s="9" t="str">
        <f>IF(C763="end","",IF(DashBoard!$C$15="Straight Line",SLN(DashBoard!$D$8,DashBoard!$D$9,DashBoard!$D$14),IF(DashBoard!$C$15="Accelerated Double Declining",DDB(DashBoard!$D$8,DashBoard!$D$9,DashBoard!$D$14,C763),IF(DashBoard!$C$15="Sum of Years",SYD(DashBoard!$D$8,DashBoard!$D$9,DashBoard!$D$14,C763)))))</f>
        <v/>
      </c>
      <c r="F763" s="10" t="str">
        <f t="shared" si="53"/>
        <v/>
      </c>
      <c r="G763" s="11" t="str">
        <f>IF(OR(F763&lt;DashBoard!$D$9,C763="end"),"True Up To Savage Value","Expense")</f>
        <v>True Up To Savage Value</v>
      </c>
    </row>
    <row r="764" spans="1:7" x14ac:dyDescent="0.3">
      <c r="A764" s="18" t="str">
        <f t="shared" si="51"/>
        <v/>
      </c>
      <c r="B764" s="7" t="str">
        <f t="shared" si="50"/>
        <v/>
      </c>
      <c r="C764" s="7" t="str">
        <f>IF(C763=DashBoard!$D$14,"end",IF(C763="end","end",C763+1))</f>
        <v>end</v>
      </c>
      <c r="D764" s="8" t="str">
        <f t="shared" si="52"/>
        <v/>
      </c>
      <c r="E764" s="9" t="str">
        <f>IF(C764="end","",IF(DashBoard!$C$15="Straight Line",SLN(DashBoard!$D$8,DashBoard!$D$9,DashBoard!$D$14),IF(DashBoard!$C$15="Accelerated Double Declining",DDB(DashBoard!$D$8,DashBoard!$D$9,DashBoard!$D$14,C764),IF(DashBoard!$C$15="Sum of Years",SYD(DashBoard!$D$8,DashBoard!$D$9,DashBoard!$D$14,C764)))))</f>
        <v/>
      </c>
      <c r="F764" s="10" t="str">
        <f t="shared" si="53"/>
        <v/>
      </c>
      <c r="G764" s="11" t="str">
        <f>IF(OR(F764&lt;DashBoard!$D$9,C764="end"),"True Up To Savage Value","Expense")</f>
        <v>True Up To Savage Value</v>
      </c>
    </row>
    <row r="765" spans="1:7" x14ac:dyDescent="0.3">
      <c r="A765" s="18" t="str">
        <f t="shared" si="51"/>
        <v/>
      </c>
      <c r="B765" s="7" t="str">
        <f t="shared" si="50"/>
        <v/>
      </c>
      <c r="C765" s="7" t="str">
        <f>IF(C764=DashBoard!$D$14,"end",IF(C764="end","end",C764+1))</f>
        <v>end</v>
      </c>
      <c r="D765" s="8" t="str">
        <f t="shared" si="52"/>
        <v/>
      </c>
      <c r="E765" s="9" t="str">
        <f>IF(C765="end","",IF(DashBoard!$C$15="Straight Line",SLN(DashBoard!$D$8,DashBoard!$D$9,DashBoard!$D$14),IF(DashBoard!$C$15="Accelerated Double Declining",DDB(DashBoard!$D$8,DashBoard!$D$9,DashBoard!$D$14,C765),IF(DashBoard!$C$15="Sum of Years",SYD(DashBoard!$D$8,DashBoard!$D$9,DashBoard!$D$14,C765)))))</f>
        <v/>
      </c>
      <c r="F765" s="10" t="str">
        <f t="shared" si="53"/>
        <v/>
      </c>
      <c r="G765" s="11" t="str">
        <f>IF(OR(F765&lt;DashBoard!$D$9,C765="end"),"True Up To Savage Value","Expense")</f>
        <v>True Up To Savage Value</v>
      </c>
    </row>
    <row r="766" spans="1:7" x14ac:dyDescent="0.3">
      <c r="A766" s="18" t="str">
        <f t="shared" si="51"/>
        <v/>
      </c>
      <c r="B766" s="7" t="str">
        <f t="shared" si="50"/>
        <v/>
      </c>
      <c r="C766" s="7" t="str">
        <f>IF(C765=DashBoard!$D$14,"end",IF(C765="end","end",C765+1))</f>
        <v>end</v>
      </c>
      <c r="D766" s="8" t="str">
        <f t="shared" si="52"/>
        <v/>
      </c>
      <c r="E766" s="9" t="str">
        <f>IF(C766="end","",IF(DashBoard!$C$15="Straight Line",SLN(DashBoard!$D$8,DashBoard!$D$9,DashBoard!$D$14),IF(DashBoard!$C$15="Accelerated Double Declining",DDB(DashBoard!$D$8,DashBoard!$D$9,DashBoard!$D$14,C766),IF(DashBoard!$C$15="Sum of Years",SYD(DashBoard!$D$8,DashBoard!$D$9,DashBoard!$D$14,C766)))))</f>
        <v/>
      </c>
      <c r="F766" s="10" t="str">
        <f t="shared" si="53"/>
        <v/>
      </c>
      <c r="G766" s="11" t="str">
        <f>IF(OR(F766&lt;DashBoard!$D$9,C766="end"),"True Up To Savage Value","Expense")</f>
        <v>True Up To Savage Value</v>
      </c>
    </row>
    <row r="767" spans="1:7" x14ac:dyDescent="0.3">
      <c r="A767" s="18" t="str">
        <f t="shared" si="51"/>
        <v/>
      </c>
      <c r="B767" s="7" t="str">
        <f t="shared" si="50"/>
        <v/>
      </c>
      <c r="C767" s="7" t="str">
        <f>IF(C766=DashBoard!$D$14,"end",IF(C766="end","end",C766+1))</f>
        <v>end</v>
      </c>
      <c r="D767" s="8" t="str">
        <f t="shared" si="52"/>
        <v/>
      </c>
      <c r="E767" s="9" t="str">
        <f>IF(C767="end","",IF(DashBoard!$C$15="Straight Line",SLN(DashBoard!$D$8,DashBoard!$D$9,DashBoard!$D$14),IF(DashBoard!$C$15="Accelerated Double Declining",DDB(DashBoard!$D$8,DashBoard!$D$9,DashBoard!$D$14,C767),IF(DashBoard!$C$15="Sum of Years",SYD(DashBoard!$D$8,DashBoard!$D$9,DashBoard!$D$14,C767)))))</f>
        <v/>
      </c>
      <c r="F767" s="10" t="str">
        <f t="shared" si="53"/>
        <v/>
      </c>
      <c r="G767" s="11" t="str">
        <f>IF(OR(F767&lt;DashBoard!$D$9,C767="end"),"True Up To Savage Value","Expense")</f>
        <v>True Up To Savage Value</v>
      </c>
    </row>
    <row r="768" spans="1:7" x14ac:dyDescent="0.3">
      <c r="A768" s="18" t="str">
        <f t="shared" si="51"/>
        <v/>
      </c>
      <c r="B768" s="7" t="str">
        <f t="shared" si="50"/>
        <v/>
      </c>
      <c r="C768" s="7" t="str">
        <f>IF(C767=DashBoard!$D$14,"end",IF(C767="end","end",C767+1))</f>
        <v>end</v>
      </c>
      <c r="D768" s="8" t="str">
        <f t="shared" si="52"/>
        <v/>
      </c>
      <c r="E768" s="9" t="str">
        <f>IF(C768="end","",IF(DashBoard!$C$15="Straight Line",SLN(DashBoard!$D$8,DashBoard!$D$9,DashBoard!$D$14),IF(DashBoard!$C$15="Accelerated Double Declining",DDB(DashBoard!$D$8,DashBoard!$D$9,DashBoard!$D$14,C768),IF(DashBoard!$C$15="Sum of Years",SYD(DashBoard!$D$8,DashBoard!$D$9,DashBoard!$D$14,C768)))))</f>
        <v/>
      </c>
      <c r="F768" s="10" t="str">
        <f t="shared" si="53"/>
        <v/>
      </c>
      <c r="G768" s="11" t="str">
        <f>IF(OR(F768&lt;DashBoard!$D$9,C768="end"),"True Up To Savage Value","Expense")</f>
        <v>True Up To Savage Value</v>
      </c>
    </row>
    <row r="769" spans="1:7" x14ac:dyDescent="0.3">
      <c r="A769" s="18" t="str">
        <f t="shared" si="51"/>
        <v/>
      </c>
      <c r="B769" s="7" t="str">
        <f t="shared" si="50"/>
        <v/>
      </c>
      <c r="C769" s="7" t="str">
        <f>IF(C768=DashBoard!$D$14,"end",IF(C768="end","end",C768+1))</f>
        <v>end</v>
      </c>
      <c r="D769" s="8" t="str">
        <f t="shared" si="52"/>
        <v/>
      </c>
      <c r="E769" s="9" t="str">
        <f>IF(C769="end","",IF(DashBoard!$C$15="Straight Line",SLN(DashBoard!$D$8,DashBoard!$D$9,DashBoard!$D$14),IF(DashBoard!$C$15="Accelerated Double Declining",DDB(DashBoard!$D$8,DashBoard!$D$9,DashBoard!$D$14,C769),IF(DashBoard!$C$15="Sum of Years",SYD(DashBoard!$D$8,DashBoard!$D$9,DashBoard!$D$14,C769)))))</f>
        <v/>
      </c>
      <c r="F769" s="10" t="str">
        <f t="shared" si="53"/>
        <v/>
      </c>
      <c r="G769" s="11" t="str">
        <f>IF(OR(F769&lt;DashBoard!$D$9,C769="end"),"True Up To Savage Value","Expense")</f>
        <v>True Up To Savage Value</v>
      </c>
    </row>
    <row r="770" spans="1:7" x14ac:dyDescent="0.3">
      <c r="A770" s="18" t="str">
        <f t="shared" si="51"/>
        <v/>
      </c>
      <c r="B770" s="7" t="str">
        <f t="shared" si="50"/>
        <v/>
      </c>
      <c r="C770" s="7" t="str">
        <f>IF(C769=DashBoard!$D$14,"end",IF(C769="end","end",C769+1))</f>
        <v>end</v>
      </c>
      <c r="D770" s="8" t="str">
        <f t="shared" si="52"/>
        <v/>
      </c>
      <c r="E770" s="9" t="str">
        <f>IF(C770="end","",IF(DashBoard!$C$15="Straight Line",SLN(DashBoard!$D$8,DashBoard!$D$9,DashBoard!$D$14),IF(DashBoard!$C$15="Accelerated Double Declining",DDB(DashBoard!$D$8,DashBoard!$D$9,DashBoard!$D$14,C770),IF(DashBoard!$C$15="Sum of Years",SYD(DashBoard!$D$8,DashBoard!$D$9,DashBoard!$D$14,C770)))))</f>
        <v/>
      </c>
      <c r="F770" s="10" t="str">
        <f t="shared" si="53"/>
        <v/>
      </c>
      <c r="G770" s="11" t="str">
        <f>IF(OR(F770&lt;DashBoard!$D$9,C770="end"),"True Up To Savage Value","Expense")</f>
        <v>True Up To Savage Value</v>
      </c>
    </row>
    <row r="771" spans="1:7" x14ac:dyDescent="0.3">
      <c r="A771" s="18" t="str">
        <f t="shared" si="51"/>
        <v/>
      </c>
      <c r="B771" s="7" t="str">
        <f t="shared" si="50"/>
        <v/>
      </c>
      <c r="C771" s="7" t="str">
        <f>IF(C770=DashBoard!$D$14,"end",IF(C770="end","end",C770+1))</f>
        <v>end</v>
      </c>
      <c r="D771" s="8" t="str">
        <f t="shared" si="52"/>
        <v/>
      </c>
      <c r="E771" s="9" t="str">
        <f>IF(C771="end","",IF(DashBoard!$C$15="Straight Line",SLN(DashBoard!$D$8,DashBoard!$D$9,DashBoard!$D$14),IF(DashBoard!$C$15="Accelerated Double Declining",DDB(DashBoard!$D$8,DashBoard!$D$9,DashBoard!$D$14,C771),IF(DashBoard!$C$15="Sum of Years",SYD(DashBoard!$D$8,DashBoard!$D$9,DashBoard!$D$14,C771)))))</f>
        <v/>
      </c>
      <c r="F771" s="10" t="str">
        <f t="shared" si="53"/>
        <v/>
      </c>
      <c r="G771" s="11" t="str">
        <f>IF(OR(F771&lt;DashBoard!$D$9,C771="end"),"True Up To Savage Value","Expense")</f>
        <v>True Up To Savage Value</v>
      </c>
    </row>
    <row r="772" spans="1:7" x14ac:dyDescent="0.3">
      <c r="A772" s="18" t="str">
        <f t="shared" si="51"/>
        <v/>
      </c>
      <c r="B772" s="7" t="str">
        <f t="shared" ref="B772:B835" si="54">IF(C772="end","",YEAR(D772))</f>
        <v/>
      </c>
      <c r="C772" s="7" t="str">
        <f>IF(C771=DashBoard!$D$14,"end",IF(C771="end","end",C771+1))</f>
        <v>end</v>
      </c>
      <c r="D772" s="8" t="str">
        <f t="shared" si="52"/>
        <v/>
      </c>
      <c r="E772" s="9" t="str">
        <f>IF(C772="end","",IF(DashBoard!$C$15="Straight Line",SLN(DashBoard!$D$8,DashBoard!$D$9,DashBoard!$D$14),IF(DashBoard!$C$15="Accelerated Double Declining",DDB(DashBoard!$D$8,DashBoard!$D$9,DashBoard!$D$14,C772),IF(DashBoard!$C$15="Sum of Years",SYD(DashBoard!$D$8,DashBoard!$D$9,DashBoard!$D$14,C772)))))</f>
        <v/>
      </c>
      <c r="F772" s="10" t="str">
        <f t="shared" si="53"/>
        <v/>
      </c>
      <c r="G772" s="11" t="str">
        <f>IF(OR(F772&lt;DashBoard!$D$9,C772="end"),"True Up To Savage Value","Expense")</f>
        <v>True Up To Savage Value</v>
      </c>
    </row>
    <row r="773" spans="1:7" x14ac:dyDescent="0.3">
      <c r="A773" s="18" t="str">
        <f t="shared" ref="A773:A836" si="55">IFERROR(IF(B773=B772,E773+A772,E773),"")</f>
        <v/>
      </c>
      <c r="B773" s="7" t="str">
        <f t="shared" si="54"/>
        <v/>
      </c>
      <c r="C773" s="7" t="str">
        <f>IF(C772=DashBoard!$D$14,"end",IF(C772="end","end",C772+1))</f>
        <v>end</v>
      </c>
      <c r="D773" s="8" t="str">
        <f t="shared" ref="D773:D836" si="56">IF(C773="end","",EOMONTH(D772,1))</f>
        <v/>
      </c>
      <c r="E773" s="9" t="str">
        <f>IF(C773="end","",IF(DashBoard!$C$15="Straight Line",SLN(DashBoard!$D$8,DashBoard!$D$9,DashBoard!$D$14),IF(DashBoard!$C$15="Accelerated Double Declining",DDB(DashBoard!$D$8,DashBoard!$D$9,DashBoard!$D$14,C773),IF(DashBoard!$C$15="Sum of Years",SYD(DashBoard!$D$8,DashBoard!$D$9,DashBoard!$D$14,C773)))))</f>
        <v/>
      </c>
      <c r="F773" s="10" t="str">
        <f t="shared" ref="F773:F836" si="57">IF(C773="end","",F772-E773)</f>
        <v/>
      </c>
      <c r="G773" s="11" t="str">
        <f>IF(OR(F773&lt;DashBoard!$D$9,C773="end"),"True Up To Savage Value","Expense")</f>
        <v>True Up To Savage Value</v>
      </c>
    </row>
    <row r="774" spans="1:7" x14ac:dyDescent="0.3">
      <c r="A774" s="18" t="str">
        <f t="shared" si="55"/>
        <v/>
      </c>
      <c r="B774" s="7" t="str">
        <f t="shared" si="54"/>
        <v/>
      </c>
      <c r="C774" s="7" t="str">
        <f>IF(C773=DashBoard!$D$14,"end",IF(C773="end","end",C773+1))</f>
        <v>end</v>
      </c>
      <c r="D774" s="8" t="str">
        <f t="shared" si="56"/>
        <v/>
      </c>
      <c r="E774" s="9" t="str">
        <f>IF(C774="end","",IF(DashBoard!$C$15="Straight Line",SLN(DashBoard!$D$8,DashBoard!$D$9,DashBoard!$D$14),IF(DashBoard!$C$15="Accelerated Double Declining",DDB(DashBoard!$D$8,DashBoard!$D$9,DashBoard!$D$14,C774),IF(DashBoard!$C$15="Sum of Years",SYD(DashBoard!$D$8,DashBoard!$D$9,DashBoard!$D$14,C774)))))</f>
        <v/>
      </c>
      <c r="F774" s="10" t="str">
        <f t="shared" si="57"/>
        <v/>
      </c>
      <c r="G774" s="11" t="str">
        <f>IF(OR(F774&lt;DashBoard!$D$9,C774="end"),"True Up To Savage Value","Expense")</f>
        <v>True Up To Savage Value</v>
      </c>
    </row>
    <row r="775" spans="1:7" x14ac:dyDescent="0.3">
      <c r="A775" s="18" t="str">
        <f t="shared" si="55"/>
        <v/>
      </c>
      <c r="B775" s="7" t="str">
        <f t="shared" si="54"/>
        <v/>
      </c>
      <c r="C775" s="7" t="str">
        <f>IF(C774=DashBoard!$D$14,"end",IF(C774="end","end",C774+1))</f>
        <v>end</v>
      </c>
      <c r="D775" s="8" t="str">
        <f t="shared" si="56"/>
        <v/>
      </c>
      <c r="E775" s="9" t="str">
        <f>IF(C775="end","",IF(DashBoard!$C$15="Straight Line",SLN(DashBoard!$D$8,DashBoard!$D$9,DashBoard!$D$14),IF(DashBoard!$C$15="Accelerated Double Declining",DDB(DashBoard!$D$8,DashBoard!$D$9,DashBoard!$D$14,C775),IF(DashBoard!$C$15="Sum of Years",SYD(DashBoard!$D$8,DashBoard!$D$9,DashBoard!$D$14,C775)))))</f>
        <v/>
      </c>
      <c r="F775" s="10" t="str">
        <f t="shared" si="57"/>
        <v/>
      </c>
      <c r="G775" s="11" t="str">
        <f>IF(OR(F775&lt;DashBoard!$D$9,C775="end"),"True Up To Savage Value","Expense")</f>
        <v>True Up To Savage Value</v>
      </c>
    </row>
    <row r="776" spans="1:7" x14ac:dyDescent="0.3">
      <c r="A776" s="18" t="str">
        <f t="shared" si="55"/>
        <v/>
      </c>
      <c r="B776" s="7" t="str">
        <f t="shared" si="54"/>
        <v/>
      </c>
      <c r="C776" s="7" t="str">
        <f>IF(C775=DashBoard!$D$14,"end",IF(C775="end","end",C775+1))</f>
        <v>end</v>
      </c>
      <c r="D776" s="8" t="str">
        <f t="shared" si="56"/>
        <v/>
      </c>
      <c r="E776" s="9" t="str">
        <f>IF(C776="end","",IF(DashBoard!$C$15="Straight Line",SLN(DashBoard!$D$8,DashBoard!$D$9,DashBoard!$D$14),IF(DashBoard!$C$15="Accelerated Double Declining",DDB(DashBoard!$D$8,DashBoard!$D$9,DashBoard!$D$14,C776),IF(DashBoard!$C$15="Sum of Years",SYD(DashBoard!$D$8,DashBoard!$D$9,DashBoard!$D$14,C776)))))</f>
        <v/>
      </c>
      <c r="F776" s="10" t="str">
        <f t="shared" si="57"/>
        <v/>
      </c>
      <c r="G776" s="11" t="str">
        <f>IF(OR(F776&lt;DashBoard!$D$9,C776="end"),"True Up To Savage Value","Expense")</f>
        <v>True Up To Savage Value</v>
      </c>
    </row>
    <row r="777" spans="1:7" x14ac:dyDescent="0.3">
      <c r="A777" s="18" t="str">
        <f t="shared" si="55"/>
        <v/>
      </c>
      <c r="B777" s="7" t="str">
        <f t="shared" si="54"/>
        <v/>
      </c>
      <c r="C777" s="7" t="str">
        <f>IF(C776=DashBoard!$D$14,"end",IF(C776="end","end",C776+1))</f>
        <v>end</v>
      </c>
      <c r="D777" s="8" t="str">
        <f t="shared" si="56"/>
        <v/>
      </c>
      <c r="E777" s="9" t="str">
        <f>IF(C777="end","",IF(DashBoard!$C$15="Straight Line",SLN(DashBoard!$D$8,DashBoard!$D$9,DashBoard!$D$14),IF(DashBoard!$C$15="Accelerated Double Declining",DDB(DashBoard!$D$8,DashBoard!$D$9,DashBoard!$D$14,C777),IF(DashBoard!$C$15="Sum of Years",SYD(DashBoard!$D$8,DashBoard!$D$9,DashBoard!$D$14,C777)))))</f>
        <v/>
      </c>
      <c r="F777" s="10" t="str">
        <f t="shared" si="57"/>
        <v/>
      </c>
      <c r="G777" s="11" t="str">
        <f>IF(OR(F777&lt;DashBoard!$D$9,C777="end"),"True Up To Savage Value","Expense")</f>
        <v>True Up To Savage Value</v>
      </c>
    </row>
    <row r="778" spans="1:7" x14ac:dyDescent="0.3">
      <c r="A778" s="18" t="str">
        <f t="shared" si="55"/>
        <v/>
      </c>
      <c r="B778" s="7" t="str">
        <f t="shared" si="54"/>
        <v/>
      </c>
      <c r="C778" s="7" t="str">
        <f>IF(C777=DashBoard!$D$14,"end",IF(C777="end","end",C777+1))</f>
        <v>end</v>
      </c>
      <c r="D778" s="8" t="str">
        <f t="shared" si="56"/>
        <v/>
      </c>
      <c r="E778" s="9" t="str">
        <f>IF(C778="end","",IF(DashBoard!$C$15="Straight Line",SLN(DashBoard!$D$8,DashBoard!$D$9,DashBoard!$D$14),IF(DashBoard!$C$15="Accelerated Double Declining",DDB(DashBoard!$D$8,DashBoard!$D$9,DashBoard!$D$14,C778),IF(DashBoard!$C$15="Sum of Years",SYD(DashBoard!$D$8,DashBoard!$D$9,DashBoard!$D$14,C778)))))</f>
        <v/>
      </c>
      <c r="F778" s="10" t="str">
        <f t="shared" si="57"/>
        <v/>
      </c>
      <c r="G778" s="11" t="str">
        <f>IF(OR(F778&lt;DashBoard!$D$9,C778="end"),"True Up To Savage Value","Expense")</f>
        <v>True Up To Savage Value</v>
      </c>
    </row>
    <row r="779" spans="1:7" x14ac:dyDescent="0.3">
      <c r="A779" s="18" t="str">
        <f t="shared" si="55"/>
        <v/>
      </c>
      <c r="B779" s="7" t="str">
        <f t="shared" si="54"/>
        <v/>
      </c>
      <c r="C779" s="7" t="str">
        <f>IF(C778=DashBoard!$D$14,"end",IF(C778="end","end",C778+1))</f>
        <v>end</v>
      </c>
      <c r="D779" s="8" t="str">
        <f t="shared" si="56"/>
        <v/>
      </c>
      <c r="E779" s="9" t="str">
        <f>IF(C779="end","",IF(DashBoard!$C$15="Straight Line",SLN(DashBoard!$D$8,DashBoard!$D$9,DashBoard!$D$14),IF(DashBoard!$C$15="Accelerated Double Declining",DDB(DashBoard!$D$8,DashBoard!$D$9,DashBoard!$D$14,C779),IF(DashBoard!$C$15="Sum of Years",SYD(DashBoard!$D$8,DashBoard!$D$9,DashBoard!$D$14,C779)))))</f>
        <v/>
      </c>
      <c r="F779" s="10" t="str">
        <f t="shared" si="57"/>
        <v/>
      </c>
      <c r="G779" s="11" t="str">
        <f>IF(OR(F779&lt;DashBoard!$D$9,C779="end"),"True Up To Savage Value","Expense")</f>
        <v>True Up To Savage Value</v>
      </c>
    </row>
    <row r="780" spans="1:7" x14ac:dyDescent="0.3">
      <c r="A780" s="18" t="str">
        <f t="shared" si="55"/>
        <v/>
      </c>
      <c r="B780" s="7" t="str">
        <f t="shared" si="54"/>
        <v/>
      </c>
      <c r="C780" s="7" t="str">
        <f>IF(C779=DashBoard!$D$14,"end",IF(C779="end","end",C779+1))</f>
        <v>end</v>
      </c>
      <c r="D780" s="8" t="str">
        <f t="shared" si="56"/>
        <v/>
      </c>
      <c r="E780" s="9" t="str">
        <f>IF(C780="end","",IF(DashBoard!$C$15="Straight Line",SLN(DashBoard!$D$8,DashBoard!$D$9,DashBoard!$D$14),IF(DashBoard!$C$15="Accelerated Double Declining",DDB(DashBoard!$D$8,DashBoard!$D$9,DashBoard!$D$14,C780),IF(DashBoard!$C$15="Sum of Years",SYD(DashBoard!$D$8,DashBoard!$D$9,DashBoard!$D$14,C780)))))</f>
        <v/>
      </c>
      <c r="F780" s="10" t="str">
        <f t="shared" si="57"/>
        <v/>
      </c>
      <c r="G780" s="11" t="str">
        <f>IF(OR(F780&lt;DashBoard!$D$9,C780="end"),"True Up To Savage Value","Expense")</f>
        <v>True Up To Savage Value</v>
      </c>
    </row>
    <row r="781" spans="1:7" x14ac:dyDescent="0.3">
      <c r="A781" s="18" t="str">
        <f t="shared" si="55"/>
        <v/>
      </c>
      <c r="B781" s="7" t="str">
        <f t="shared" si="54"/>
        <v/>
      </c>
      <c r="C781" s="7" t="str">
        <f>IF(C780=DashBoard!$D$14,"end",IF(C780="end","end",C780+1))</f>
        <v>end</v>
      </c>
      <c r="D781" s="8" t="str">
        <f t="shared" si="56"/>
        <v/>
      </c>
      <c r="E781" s="9" t="str">
        <f>IF(C781="end","",IF(DashBoard!$C$15="Straight Line",SLN(DashBoard!$D$8,DashBoard!$D$9,DashBoard!$D$14),IF(DashBoard!$C$15="Accelerated Double Declining",DDB(DashBoard!$D$8,DashBoard!$D$9,DashBoard!$D$14,C781),IF(DashBoard!$C$15="Sum of Years",SYD(DashBoard!$D$8,DashBoard!$D$9,DashBoard!$D$14,C781)))))</f>
        <v/>
      </c>
      <c r="F781" s="10" t="str">
        <f t="shared" si="57"/>
        <v/>
      </c>
      <c r="G781" s="11" t="str">
        <f>IF(OR(F781&lt;DashBoard!$D$9,C781="end"),"True Up To Savage Value","Expense")</f>
        <v>True Up To Savage Value</v>
      </c>
    </row>
    <row r="782" spans="1:7" x14ac:dyDescent="0.3">
      <c r="A782" s="18" t="str">
        <f t="shared" si="55"/>
        <v/>
      </c>
      <c r="B782" s="7" t="str">
        <f t="shared" si="54"/>
        <v/>
      </c>
      <c r="C782" s="7" t="str">
        <f>IF(C781=DashBoard!$D$14,"end",IF(C781="end","end",C781+1))</f>
        <v>end</v>
      </c>
      <c r="D782" s="8" t="str">
        <f t="shared" si="56"/>
        <v/>
      </c>
      <c r="E782" s="9" t="str">
        <f>IF(C782="end","",IF(DashBoard!$C$15="Straight Line",SLN(DashBoard!$D$8,DashBoard!$D$9,DashBoard!$D$14),IF(DashBoard!$C$15="Accelerated Double Declining",DDB(DashBoard!$D$8,DashBoard!$D$9,DashBoard!$D$14,C782),IF(DashBoard!$C$15="Sum of Years",SYD(DashBoard!$D$8,DashBoard!$D$9,DashBoard!$D$14,C782)))))</f>
        <v/>
      </c>
      <c r="F782" s="10" t="str">
        <f t="shared" si="57"/>
        <v/>
      </c>
      <c r="G782" s="11" t="str">
        <f>IF(OR(F782&lt;DashBoard!$D$9,C782="end"),"True Up To Savage Value","Expense")</f>
        <v>True Up To Savage Value</v>
      </c>
    </row>
    <row r="783" spans="1:7" x14ac:dyDescent="0.3">
      <c r="A783" s="18" t="str">
        <f t="shared" si="55"/>
        <v/>
      </c>
      <c r="B783" s="7" t="str">
        <f t="shared" si="54"/>
        <v/>
      </c>
      <c r="C783" s="7" t="str">
        <f>IF(C782=DashBoard!$D$14,"end",IF(C782="end","end",C782+1))</f>
        <v>end</v>
      </c>
      <c r="D783" s="8" t="str">
        <f t="shared" si="56"/>
        <v/>
      </c>
      <c r="E783" s="9" t="str">
        <f>IF(C783="end","",IF(DashBoard!$C$15="Straight Line",SLN(DashBoard!$D$8,DashBoard!$D$9,DashBoard!$D$14),IF(DashBoard!$C$15="Accelerated Double Declining",DDB(DashBoard!$D$8,DashBoard!$D$9,DashBoard!$D$14,C783),IF(DashBoard!$C$15="Sum of Years",SYD(DashBoard!$D$8,DashBoard!$D$9,DashBoard!$D$14,C783)))))</f>
        <v/>
      </c>
      <c r="F783" s="10" t="str">
        <f t="shared" si="57"/>
        <v/>
      </c>
      <c r="G783" s="11" t="str">
        <f>IF(OR(F783&lt;DashBoard!$D$9,C783="end"),"True Up To Savage Value","Expense")</f>
        <v>True Up To Savage Value</v>
      </c>
    </row>
    <row r="784" spans="1:7" x14ac:dyDescent="0.3">
      <c r="A784" s="18" t="str">
        <f t="shared" si="55"/>
        <v/>
      </c>
      <c r="B784" s="7" t="str">
        <f t="shared" si="54"/>
        <v/>
      </c>
      <c r="C784" s="7" t="str">
        <f>IF(C783=DashBoard!$D$14,"end",IF(C783="end","end",C783+1))</f>
        <v>end</v>
      </c>
      <c r="D784" s="8" t="str">
        <f t="shared" si="56"/>
        <v/>
      </c>
      <c r="E784" s="9" t="str">
        <f>IF(C784="end","",IF(DashBoard!$C$15="Straight Line",SLN(DashBoard!$D$8,DashBoard!$D$9,DashBoard!$D$14),IF(DashBoard!$C$15="Accelerated Double Declining",DDB(DashBoard!$D$8,DashBoard!$D$9,DashBoard!$D$14,C784),IF(DashBoard!$C$15="Sum of Years",SYD(DashBoard!$D$8,DashBoard!$D$9,DashBoard!$D$14,C784)))))</f>
        <v/>
      </c>
      <c r="F784" s="10" t="str">
        <f t="shared" si="57"/>
        <v/>
      </c>
      <c r="G784" s="11" t="str">
        <f>IF(OR(F784&lt;DashBoard!$D$9,C784="end"),"True Up To Savage Value","Expense")</f>
        <v>True Up To Savage Value</v>
      </c>
    </row>
    <row r="785" spans="1:7" x14ac:dyDescent="0.3">
      <c r="A785" s="18" t="str">
        <f t="shared" si="55"/>
        <v/>
      </c>
      <c r="B785" s="7" t="str">
        <f t="shared" si="54"/>
        <v/>
      </c>
      <c r="C785" s="7" t="str">
        <f>IF(C784=DashBoard!$D$14,"end",IF(C784="end","end",C784+1))</f>
        <v>end</v>
      </c>
      <c r="D785" s="8" t="str">
        <f t="shared" si="56"/>
        <v/>
      </c>
      <c r="E785" s="9" t="str">
        <f>IF(C785="end","",IF(DashBoard!$C$15="Straight Line",SLN(DashBoard!$D$8,DashBoard!$D$9,DashBoard!$D$14),IF(DashBoard!$C$15="Accelerated Double Declining",DDB(DashBoard!$D$8,DashBoard!$D$9,DashBoard!$D$14,C785),IF(DashBoard!$C$15="Sum of Years",SYD(DashBoard!$D$8,DashBoard!$D$9,DashBoard!$D$14,C785)))))</f>
        <v/>
      </c>
      <c r="F785" s="10" t="str">
        <f t="shared" si="57"/>
        <v/>
      </c>
      <c r="G785" s="11" t="str">
        <f>IF(OR(F785&lt;DashBoard!$D$9,C785="end"),"True Up To Savage Value","Expense")</f>
        <v>True Up To Savage Value</v>
      </c>
    </row>
    <row r="786" spans="1:7" x14ac:dyDescent="0.3">
      <c r="A786" s="18" t="str">
        <f t="shared" si="55"/>
        <v/>
      </c>
      <c r="B786" s="7" t="str">
        <f t="shared" si="54"/>
        <v/>
      </c>
      <c r="C786" s="7" t="str">
        <f>IF(C785=DashBoard!$D$14,"end",IF(C785="end","end",C785+1))</f>
        <v>end</v>
      </c>
      <c r="D786" s="8" t="str">
        <f t="shared" si="56"/>
        <v/>
      </c>
      <c r="E786" s="9" t="str">
        <f>IF(C786="end","",IF(DashBoard!$C$15="Straight Line",SLN(DashBoard!$D$8,DashBoard!$D$9,DashBoard!$D$14),IF(DashBoard!$C$15="Accelerated Double Declining",DDB(DashBoard!$D$8,DashBoard!$D$9,DashBoard!$D$14,C786),IF(DashBoard!$C$15="Sum of Years",SYD(DashBoard!$D$8,DashBoard!$D$9,DashBoard!$D$14,C786)))))</f>
        <v/>
      </c>
      <c r="F786" s="10" t="str">
        <f t="shared" si="57"/>
        <v/>
      </c>
      <c r="G786" s="11" t="str">
        <f>IF(OR(F786&lt;DashBoard!$D$9,C786="end"),"True Up To Savage Value","Expense")</f>
        <v>True Up To Savage Value</v>
      </c>
    </row>
    <row r="787" spans="1:7" x14ac:dyDescent="0.3">
      <c r="A787" s="18" t="str">
        <f t="shared" si="55"/>
        <v/>
      </c>
      <c r="B787" s="7" t="str">
        <f t="shared" si="54"/>
        <v/>
      </c>
      <c r="C787" s="7" t="str">
        <f>IF(C786=DashBoard!$D$14,"end",IF(C786="end","end",C786+1))</f>
        <v>end</v>
      </c>
      <c r="D787" s="8" t="str">
        <f t="shared" si="56"/>
        <v/>
      </c>
      <c r="E787" s="9" t="str">
        <f>IF(C787="end","",IF(DashBoard!$C$15="Straight Line",SLN(DashBoard!$D$8,DashBoard!$D$9,DashBoard!$D$14),IF(DashBoard!$C$15="Accelerated Double Declining",DDB(DashBoard!$D$8,DashBoard!$D$9,DashBoard!$D$14,C787),IF(DashBoard!$C$15="Sum of Years",SYD(DashBoard!$D$8,DashBoard!$D$9,DashBoard!$D$14,C787)))))</f>
        <v/>
      </c>
      <c r="F787" s="10" t="str">
        <f t="shared" si="57"/>
        <v/>
      </c>
      <c r="G787" s="11" t="str">
        <f>IF(OR(F787&lt;DashBoard!$D$9,C787="end"),"True Up To Savage Value","Expense")</f>
        <v>True Up To Savage Value</v>
      </c>
    </row>
    <row r="788" spans="1:7" x14ac:dyDescent="0.3">
      <c r="A788" s="18" t="str">
        <f t="shared" si="55"/>
        <v/>
      </c>
      <c r="B788" s="7" t="str">
        <f t="shared" si="54"/>
        <v/>
      </c>
      <c r="C788" s="7" t="str">
        <f>IF(C787=DashBoard!$D$14,"end",IF(C787="end","end",C787+1))</f>
        <v>end</v>
      </c>
      <c r="D788" s="8" t="str">
        <f t="shared" si="56"/>
        <v/>
      </c>
      <c r="E788" s="9" t="str">
        <f>IF(C788="end","",IF(DashBoard!$C$15="Straight Line",SLN(DashBoard!$D$8,DashBoard!$D$9,DashBoard!$D$14),IF(DashBoard!$C$15="Accelerated Double Declining",DDB(DashBoard!$D$8,DashBoard!$D$9,DashBoard!$D$14,C788),IF(DashBoard!$C$15="Sum of Years",SYD(DashBoard!$D$8,DashBoard!$D$9,DashBoard!$D$14,C788)))))</f>
        <v/>
      </c>
      <c r="F788" s="10" t="str">
        <f t="shared" si="57"/>
        <v/>
      </c>
      <c r="G788" s="11" t="str">
        <f>IF(OR(F788&lt;DashBoard!$D$9,C788="end"),"True Up To Savage Value","Expense")</f>
        <v>True Up To Savage Value</v>
      </c>
    </row>
    <row r="789" spans="1:7" x14ac:dyDescent="0.3">
      <c r="A789" s="18" t="str">
        <f t="shared" si="55"/>
        <v/>
      </c>
      <c r="B789" s="7" t="str">
        <f t="shared" si="54"/>
        <v/>
      </c>
      <c r="C789" s="7" t="str">
        <f>IF(C788=DashBoard!$D$14,"end",IF(C788="end","end",C788+1))</f>
        <v>end</v>
      </c>
      <c r="D789" s="8" t="str">
        <f t="shared" si="56"/>
        <v/>
      </c>
      <c r="E789" s="9" t="str">
        <f>IF(C789="end","",IF(DashBoard!$C$15="Straight Line",SLN(DashBoard!$D$8,DashBoard!$D$9,DashBoard!$D$14),IF(DashBoard!$C$15="Accelerated Double Declining",DDB(DashBoard!$D$8,DashBoard!$D$9,DashBoard!$D$14,C789),IF(DashBoard!$C$15="Sum of Years",SYD(DashBoard!$D$8,DashBoard!$D$9,DashBoard!$D$14,C789)))))</f>
        <v/>
      </c>
      <c r="F789" s="10" t="str">
        <f t="shared" si="57"/>
        <v/>
      </c>
      <c r="G789" s="11" t="str">
        <f>IF(OR(F789&lt;DashBoard!$D$9,C789="end"),"True Up To Savage Value","Expense")</f>
        <v>True Up To Savage Value</v>
      </c>
    </row>
    <row r="790" spans="1:7" x14ac:dyDescent="0.3">
      <c r="A790" s="18" t="str">
        <f t="shared" si="55"/>
        <v/>
      </c>
      <c r="B790" s="7" t="str">
        <f t="shared" si="54"/>
        <v/>
      </c>
      <c r="C790" s="7" t="str">
        <f>IF(C789=DashBoard!$D$14,"end",IF(C789="end","end",C789+1))</f>
        <v>end</v>
      </c>
      <c r="D790" s="8" t="str">
        <f t="shared" si="56"/>
        <v/>
      </c>
      <c r="E790" s="9" t="str">
        <f>IF(C790="end","",IF(DashBoard!$C$15="Straight Line",SLN(DashBoard!$D$8,DashBoard!$D$9,DashBoard!$D$14),IF(DashBoard!$C$15="Accelerated Double Declining",DDB(DashBoard!$D$8,DashBoard!$D$9,DashBoard!$D$14,C790),IF(DashBoard!$C$15="Sum of Years",SYD(DashBoard!$D$8,DashBoard!$D$9,DashBoard!$D$14,C790)))))</f>
        <v/>
      </c>
      <c r="F790" s="10" t="str">
        <f t="shared" si="57"/>
        <v/>
      </c>
      <c r="G790" s="11" t="str">
        <f>IF(OR(F790&lt;DashBoard!$D$9,C790="end"),"True Up To Savage Value","Expense")</f>
        <v>True Up To Savage Value</v>
      </c>
    </row>
    <row r="791" spans="1:7" x14ac:dyDescent="0.3">
      <c r="A791" s="18" t="str">
        <f t="shared" si="55"/>
        <v/>
      </c>
      <c r="B791" s="7" t="str">
        <f t="shared" si="54"/>
        <v/>
      </c>
      <c r="C791" s="7" t="str">
        <f>IF(C790=DashBoard!$D$14,"end",IF(C790="end","end",C790+1))</f>
        <v>end</v>
      </c>
      <c r="D791" s="8" t="str">
        <f t="shared" si="56"/>
        <v/>
      </c>
      <c r="E791" s="9" t="str">
        <f>IF(C791="end","",IF(DashBoard!$C$15="Straight Line",SLN(DashBoard!$D$8,DashBoard!$D$9,DashBoard!$D$14),IF(DashBoard!$C$15="Accelerated Double Declining",DDB(DashBoard!$D$8,DashBoard!$D$9,DashBoard!$D$14,C791),IF(DashBoard!$C$15="Sum of Years",SYD(DashBoard!$D$8,DashBoard!$D$9,DashBoard!$D$14,C791)))))</f>
        <v/>
      </c>
      <c r="F791" s="10" t="str">
        <f t="shared" si="57"/>
        <v/>
      </c>
      <c r="G791" s="11" t="str">
        <f>IF(OR(F791&lt;DashBoard!$D$9,C791="end"),"True Up To Savage Value","Expense")</f>
        <v>True Up To Savage Value</v>
      </c>
    </row>
    <row r="792" spans="1:7" x14ac:dyDescent="0.3">
      <c r="A792" s="18" t="str">
        <f t="shared" si="55"/>
        <v/>
      </c>
      <c r="B792" s="7" t="str">
        <f t="shared" si="54"/>
        <v/>
      </c>
      <c r="C792" s="7" t="str">
        <f>IF(C791=DashBoard!$D$14,"end",IF(C791="end","end",C791+1))</f>
        <v>end</v>
      </c>
      <c r="D792" s="8" t="str">
        <f t="shared" si="56"/>
        <v/>
      </c>
      <c r="E792" s="9" t="str">
        <f>IF(C792="end","",IF(DashBoard!$C$15="Straight Line",SLN(DashBoard!$D$8,DashBoard!$D$9,DashBoard!$D$14),IF(DashBoard!$C$15="Accelerated Double Declining",DDB(DashBoard!$D$8,DashBoard!$D$9,DashBoard!$D$14,C792),IF(DashBoard!$C$15="Sum of Years",SYD(DashBoard!$D$8,DashBoard!$D$9,DashBoard!$D$14,C792)))))</f>
        <v/>
      </c>
      <c r="F792" s="10" t="str">
        <f t="shared" si="57"/>
        <v/>
      </c>
      <c r="G792" s="11" t="str">
        <f>IF(OR(F792&lt;DashBoard!$D$9,C792="end"),"True Up To Savage Value","Expense")</f>
        <v>True Up To Savage Value</v>
      </c>
    </row>
    <row r="793" spans="1:7" x14ac:dyDescent="0.3">
      <c r="A793" s="18" t="str">
        <f t="shared" si="55"/>
        <v/>
      </c>
      <c r="B793" s="7" t="str">
        <f t="shared" si="54"/>
        <v/>
      </c>
      <c r="C793" s="7" t="str">
        <f>IF(C792=DashBoard!$D$14,"end",IF(C792="end","end",C792+1))</f>
        <v>end</v>
      </c>
      <c r="D793" s="8" t="str">
        <f t="shared" si="56"/>
        <v/>
      </c>
      <c r="E793" s="9" t="str">
        <f>IF(C793="end","",IF(DashBoard!$C$15="Straight Line",SLN(DashBoard!$D$8,DashBoard!$D$9,DashBoard!$D$14),IF(DashBoard!$C$15="Accelerated Double Declining",DDB(DashBoard!$D$8,DashBoard!$D$9,DashBoard!$D$14,C793),IF(DashBoard!$C$15="Sum of Years",SYD(DashBoard!$D$8,DashBoard!$D$9,DashBoard!$D$14,C793)))))</f>
        <v/>
      </c>
      <c r="F793" s="10" t="str">
        <f t="shared" si="57"/>
        <v/>
      </c>
      <c r="G793" s="11" t="str">
        <f>IF(OR(F793&lt;DashBoard!$D$9,C793="end"),"True Up To Savage Value","Expense")</f>
        <v>True Up To Savage Value</v>
      </c>
    </row>
    <row r="794" spans="1:7" x14ac:dyDescent="0.3">
      <c r="A794" s="18" t="str">
        <f t="shared" si="55"/>
        <v/>
      </c>
      <c r="B794" s="7" t="str">
        <f t="shared" si="54"/>
        <v/>
      </c>
      <c r="C794" s="7" t="str">
        <f>IF(C793=DashBoard!$D$14,"end",IF(C793="end","end",C793+1))</f>
        <v>end</v>
      </c>
      <c r="D794" s="8" t="str">
        <f t="shared" si="56"/>
        <v/>
      </c>
      <c r="E794" s="9" t="str">
        <f>IF(C794="end","",IF(DashBoard!$C$15="Straight Line",SLN(DashBoard!$D$8,DashBoard!$D$9,DashBoard!$D$14),IF(DashBoard!$C$15="Accelerated Double Declining",DDB(DashBoard!$D$8,DashBoard!$D$9,DashBoard!$D$14,C794),IF(DashBoard!$C$15="Sum of Years",SYD(DashBoard!$D$8,DashBoard!$D$9,DashBoard!$D$14,C794)))))</f>
        <v/>
      </c>
      <c r="F794" s="10" t="str">
        <f t="shared" si="57"/>
        <v/>
      </c>
      <c r="G794" s="11" t="str">
        <f>IF(OR(F794&lt;DashBoard!$D$9,C794="end"),"True Up To Savage Value","Expense")</f>
        <v>True Up To Savage Value</v>
      </c>
    </row>
    <row r="795" spans="1:7" x14ac:dyDescent="0.3">
      <c r="A795" s="18" t="str">
        <f t="shared" si="55"/>
        <v/>
      </c>
      <c r="B795" s="7" t="str">
        <f t="shared" si="54"/>
        <v/>
      </c>
      <c r="C795" s="7" t="str">
        <f>IF(C794=DashBoard!$D$14,"end",IF(C794="end","end",C794+1))</f>
        <v>end</v>
      </c>
      <c r="D795" s="8" t="str">
        <f t="shared" si="56"/>
        <v/>
      </c>
      <c r="E795" s="9" t="str">
        <f>IF(C795="end","",IF(DashBoard!$C$15="Straight Line",SLN(DashBoard!$D$8,DashBoard!$D$9,DashBoard!$D$14),IF(DashBoard!$C$15="Accelerated Double Declining",DDB(DashBoard!$D$8,DashBoard!$D$9,DashBoard!$D$14,C795),IF(DashBoard!$C$15="Sum of Years",SYD(DashBoard!$D$8,DashBoard!$D$9,DashBoard!$D$14,C795)))))</f>
        <v/>
      </c>
      <c r="F795" s="10" t="str">
        <f t="shared" si="57"/>
        <v/>
      </c>
      <c r="G795" s="11" t="str">
        <f>IF(OR(F795&lt;DashBoard!$D$9,C795="end"),"True Up To Savage Value","Expense")</f>
        <v>True Up To Savage Value</v>
      </c>
    </row>
    <row r="796" spans="1:7" x14ac:dyDescent="0.3">
      <c r="A796" s="18" t="str">
        <f t="shared" si="55"/>
        <v/>
      </c>
      <c r="B796" s="7" t="str">
        <f t="shared" si="54"/>
        <v/>
      </c>
      <c r="C796" s="7" t="str">
        <f>IF(C795=DashBoard!$D$14,"end",IF(C795="end","end",C795+1))</f>
        <v>end</v>
      </c>
      <c r="D796" s="8" t="str">
        <f t="shared" si="56"/>
        <v/>
      </c>
      <c r="E796" s="9" t="str">
        <f>IF(C796="end","",IF(DashBoard!$C$15="Straight Line",SLN(DashBoard!$D$8,DashBoard!$D$9,DashBoard!$D$14),IF(DashBoard!$C$15="Accelerated Double Declining",DDB(DashBoard!$D$8,DashBoard!$D$9,DashBoard!$D$14,C796),IF(DashBoard!$C$15="Sum of Years",SYD(DashBoard!$D$8,DashBoard!$D$9,DashBoard!$D$14,C796)))))</f>
        <v/>
      </c>
      <c r="F796" s="10" t="str">
        <f t="shared" si="57"/>
        <v/>
      </c>
      <c r="G796" s="11" t="str">
        <f>IF(OR(F796&lt;DashBoard!$D$9,C796="end"),"True Up To Savage Value","Expense")</f>
        <v>True Up To Savage Value</v>
      </c>
    </row>
    <row r="797" spans="1:7" x14ac:dyDescent="0.3">
      <c r="A797" s="18" t="str">
        <f t="shared" si="55"/>
        <v/>
      </c>
      <c r="B797" s="7" t="str">
        <f t="shared" si="54"/>
        <v/>
      </c>
      <c r="C797" s="7" t="str">
        <f>IF(C796=DashBoard!$D$14,"end",IF(C796="end","end",C796+1))</f>
        <v>end</v>
      </c>
      <c r="D797" s="8" t="str">
        <f t="shared" si="56"/>
        <v/>
      </c>
      <c r="E797" s="9" t="str">
        <f>IF(C797="end","",IF(DashBoard!$C$15="Straight Line",SLN(DashBoard!$D$8,DashBoard!$D$9,DashBoard!$D$14),IF(DashBoard!$C$15="Accelerated Double Declining",DDB(DashBoard!$D$8,DashBoard!$D$9,DashBoard!$D$14,C797),IF(DashBoard!$C$15="Sum of Years",SYD(DashBoard!$D$8,DashBoard!$D$9,DashBoard!$D$14,C797)))))</f>
        <v/>
      </c>
      <c r="F797" s="10" t="str">
        <f t="shared" si="57"/>
        <v/>
      </c>
      <c r="G797" s="11" t="str">
        <f>IF(OR(F797&lt;DashBoard!$D$9,C797="end"),"True Up To Savage Value","Expense")</f>
        <v>True Up To Savage Value</v>
      </c>
    </row>
    <row r="798" spans="1:7" x14ac:dyDescent="0.3">
      <c r="A798" s="18" t="str">
        <f t="shared" si="55"/>
        <v/>
      </c>
      <c r="B798" s="7" t="str">
        <f t="shared" si="54"/>
        <v/>
      </c>
      <c r="C798" s="7" t="str">
        <f>IF(C797=DashBoard!$D$14,"end",IF(C797="end","end",C797+1))</f>
        <v>end</v>
      </c>
      <c r="D798" s="8" t="str">
        <f t="shared" si="56"/>
        <v/>
      </c>
      <c r="E798" s="9" t="str">
        <f>IF(C798="end","",IF(DashBoard!$C$15="Straight Line",SLN(DashBoard!$D$8,DashBoard!$D$9,DashBoard!$D$14),IF(DashBoard!$C$15="Accelerated Double Declining",DDB(DashBoard!$D$8,DashBoard!$D$9,DashBoard!$D$14,C798),IF(DashBoard!$C$15="Sum of Years",SYD(DashBoard!$D$8,DashBoard!$D$9,DashBoard!$D$14,C798)))))</f>
        <v/>
      </c>
      <c r="F798" s="10" t="str">
        <f t="shared" si="57"/>
        <v/>
      </c>
      <c r="G798" s="11" t="str">
        <f>IF(OR(F798&lt;DashBoard!$D$9,C798="end"),"True Up To Savage Value","Expense")</f>
        <v>True Up To Savage Value</v>
      </c>
    </row>
    <row r="799" spans="1:7" x14ac:dyDescent="0.3">
      <c r="A799" s="18" t="str">
        <f t="shared" si="55"/>
        <v/>
      </c>
      <c r="B799" s="7" t="str">
        <f t="shared" si="54"/>
        <v/>
      </c>
      <c r="C799" s="7" t="str">
        <f>IF(C798=DashBoard!$D$14,"end",IF(C798="end","end",C798+1))</f>
        <v>end</v>
      </c>
      <c r="D799" s="8" t="str">
        <f t="shared" si="56"/>
        <v/>
      </c>
      <c r="E799" s="9" t="str">
        <f>IF(C799="end","",IF(DashBoard!$C$15="Straight Line",SLN(DashBoard!$D$8,DashBoard!$D$9,DashBoard!$D$14),IF(DashBoard!$C$15="Accelerated Double Declining",DDB(DashBoard!$D$8,DashBoard!$D$9,DashBoard!$D$14,C799),IF(DashBoard!$C$15="Sum of Years",SYD(DashBoard!$D$8,DashBoard!$D$9,DashBoard!$D$14,C799)))))</f>
        <v/>
      </c>
      <c r="F799" s="10" t="str">
        <f t="shared" si="57"/>
        <v/>
      </c>
      <c r="G799" s="11" t="str">
        <f>IF(OR(F799&lt;DashBoard!$D$9,C799="end"),"True Up To Savage Value","Expense")</f>
        <v>True Up To Savage Value</v>
      </c>
    </row>
    <row r="800" spans="1:7" x14ac:dyDescent="0.3">
      <c r="A800" s="18" t="str">
        <f t="shared" si="55"/>
        <v/>
      </c>
      <c r="B800" s="7" t="str">
        <f t="shared" si="54"/>
        <v/>
      </c>
      <c r="C800" s="7" t="str">
        <f>IF(C799=DashBoard!$D$14,"end",IF(C799="end","end",C799+1))</f>
        <v>end</v>
      </c>
      <c r="D800" s="8" t="str">
        <f t="shared" si="56"/>
        <v/>
      </c>
      <c r="E800" s="9" t="str">
        <f>IF(C800="end","",IF(DashBoard!$C$15="Straight Line",SLN(DashBoard!$D$8,DashBoard!$D$9,DashBoard!$D$14),IF(DashBoard!$C$15="Accelerated Double Declining",DDB(DashBoard!$D$8,DashBoard!$D$9,DashBoard!$D$14,C800),IF(DashBoard!$C$15="Sum of Years",SYD(DashBoard!$D$8,DashBoard!$D$9,DashBoard!$D$14,C800)))))</f>
        <v/>
      </c>
      <c r="F800" s="10" t="str">
        <f t="shared" si="57"/>
        <v/>
      </c>
      <c r="G800" s="11" t="str">
        <f>IF(OR(F800&lt;DashBoard!$D$9,C800="end"),"True Up To Savage Value","Expense")</f>
        <v>True Up To Savage Value</v>
      </c>
    </row>
    <row r="801" spans="1:7" x14ac:dyDescent="0.3">
      <c r="A801" s="18" t="str">
        <f t="shared" si="55"/>
        <v/>
      </c>
      <c r="B801" s="7" t="str">
        <f t="shared" si="54"/>
        <v/>
      </c>
      <c r="C801" s="7" t="str">
        <f>IF(C800=DashBoard!$D$14,"end",IF(C800="end","end",C800+1))</f>
        <v>end</v>
      </c>
      <c r="D801" s="8" t="str">
        <f t="shared" si="56"/>
        <v/>
      </c>
      <c r="E801" s="9" t="str">
        <f>IF(C801="end","",IF(DashBoard!$C$15="Straight Line",SLN(DashBoard!$D$8,DashBoard!$D$9,DashBoard!$D$14),IF(DashBoard!$C$15="Accelerated Double Declining",DDB(DashBoard!$D$8,DashBoard!$D$9,DashBoard!$D$14,C801),IF(DashBoard!$C$15="Sum of Years",SYD(DashBoard!$D$8,DashBoard!$D$9,DashBoard!$D$14,C801)))))</f>
        <v/>
      </c>
      <c r="F801" s="10" t="str">
        <f t="shared" si="57"/>
        <v/>
      </c>
      <c r="G801" s="11" t="str">
        <f>IF(OR(F801&lt;DashBoard!$D$9,C801="end"),"True Up To Savage Value","Expense")</f>
        <v>True Up To Savage Value</v>
      </c>
    </row>
    <row r="802" spans="1:7" x14ac:dyDescent="0.3">
      <c r="A802" s="18" t="str">
        <f t="shared" si="55"/>
        <v/>
      </c>
      <c r="B802" s="7" t="str">
        <f t="shared" si="54"/>
        <v/>
      </c>
      <c r="C802" s="7" t="str">
        <f>IF(C801=DashBoard!$D$14,"end",IF(C801="end","end",C801+1))</f>
        <v>end</v>
      </c>
      <c r="D802" s="8" t="str">
        <f t="shared" si="56"/>
        <v/>
      </c>
      <c r="E802" s="9" t="str">
        <f>IF(C802="end","",IF(DashBoard!$C$15="Straight Line",SLN(DashBoard!$D$8,DashBoard!$D$9,DashBoard!$D$14),IF(DashBoard!$C$15="Accelerated Double Declining",DDB(DashBoard!$D$8,DashBoard!$D$9,DashBoard!$D$14,C802),IF(DashBoard!$C$15="Sum of Years",SYD(DashBoard!$D$8,DashBoard!$D$9,DashBoard!$D$14,C802)))))</f>
        <v/>
      </c>
      <c r="F802" s="10" t="str">
        <f t="shared" si="57"/>
        <v/>
      </c>
      <c r="G802" s="11" t="str">
        <f>IF(OR(F802&lt;DashBoard!$D$9,C802="end"),"True Up To Savage Value","Expense")</f>
        <v>True Up To Savage Value</v>
      </c>
    </row>
    <row r="803" spans="1:7" x14ac:dyDescent="0.3">
      <c r="A803" s="18" t="str">
        <f t="shared" si="55"/>
        <v/>
      </c>
      <c r="B803" s="7" t="str">
        <f t="shared" si="54"/>
        <v/>
      </c>
      <c r="C803" s="7" t="str">
        <f>IF(C802=DashBoard!$D$14,"end",IF(C802="end","end",C802+1))</f>
        <v>end</v>
      </c>
      <c r="D803" s="8" t="str">
        <f t="shared" si="56"/>
        <v/>
      </c>
      <c r="E803" s="9" t="str">
        <f>IF(C803="end","",IF(DashBoard!$C$15="Straight Line",SLN(DashBoard!$D$8,DashBoard!$D$9,DashBoard!$D$14),IF(DashBoard!$C$15="Accelerated Double Declining",DDB(DashBoard!$D$8,DashBoard!$D$9,DashBoard!$D$14,C803),IF(DashBoard!$C$15="Sum of Years",SYD(DashBoard!$D$8,DashBoard!$D$9,DashBoard!$D$14,C803)))))</f>
        <v/>
      </c>
      <c r="F803" s="10" t="str">
        <f t="shared" si="57"/>
        <v/>
      </c>
      <c r="G803" s="11" t="str">
        <f>IF(OR(F803&lt;DashBoard!$D$9,C803="end"),"True Up To Savage Value","Expense")</f>
        <v>True Up To Savage Value</v>
      </c>
    </row>
    <row r="804" spans="1:7" x14ac:dyDescent="0.3">
      <c r="A804" s="18" t="str">
        <f t="shared" si="55"/>
        <v/>
      </c>
      <c r="B804" s="7" t="str">
        <f t="shared" si="54"/>
        <v/>
      </c>
      <c r="C804" s="7" t="str">
        <f>IF(C803=DashBoard!$D$14,"end",IF(C803="end","end",C803+1))</f>
        <v>end</v>
      </c>
      <c r="D804" s="8" t="str">
        <f t="shared" si="56"/>
        <v/>
      </c>
      <c r="E804" s="9" t="str">
        <f>IF(C804="end","",IF(DashBoard!$C$15="Straight Line",SLN(DashBoard!$D$8,DashBoard!$D$9,DashBoard!$D$14),IF(DashBoard!$C$15="Accelerated Double Declining",DDB(DashBoard!$D$8,DashBoard!$D$9,DashBoard!$D$14,C804),IF(DashBoard!$C$15="Sum of Years",SYD(DashBoard!$D$8,DashBoard!$D$9,DashBoard!$D$14,C804)))))</f>
        <v/>
      </c>
      <c r="F804" s="10" t="str">
        <f t="shared" si="57"/>
        <v/>
      </c>
      <c r="G804" s="11" t="str">
        <f>IF(OR(F804&lt;DashBoard!$D$9,C804="end"),"True Up To Savage Value","Expense")</f>
        <v>True Up To Savage Value</v>
      </c>
    </row>
    <row r="805" spans="1:7" x14ac:dyDescent="0.3">
      <c r="A805" s="18" t="str">
        <f t="shared" si="55"/>
        <v/>
      </c>
      <c r="B805" s="7" t="str">
        <f t="shared" si="54"/>
        <v/>
      </c>
      <c r="C805" s="7" t="str">
        <f>IF(C804=DashBoard!$D$14,"end",IF(C804="end","end",C804+1))</f>
        <v>end</v>
      </c>
      <c r="D805" s="8" t="str">
        <f t="shared" si="56"/>
        <v/>
      </c>
      <c r="E805" s="9" t="str">
        <f>IF(C805="end","",IF(DashBoard!$C$15="Straight Line",SLN(DashBoard!$D$8,DashBoard!$D$9,DashBoard!$D$14),IF(DashBoard!$C$15="Accelerated Double Declining",DDB(DashBoard!$D$8,DashBoard!$D$9,DashBoard!$D$14,C805),IF(DashBoard!$C$15="Sum of Years",SYD(DashBoard!$D$8,DashBoard!$D$9,DashBoard!$D$14,C805)))))</f>
        <v/>
      </c>
      <c r="F805" s="10" t="str">
        <f t="shared" si="57"/>
        <v/>
      </c>
      <c r="G805" s="11" t="str">
        <f>IF(OR(F805&lt;DashBoard!$D$9,C805="end"),"True Up To Savage Value","Expense")</f>
        <v>True Up To Savage Value</v>
      </c>
    </row>
    <row r="806" spans="1:7" x14ac:dyDescent="0.3">
      <c r="A806" s="18" t="str">
        <f t="shared" si="55"/>
        <v/>
      </c>
      <c r="B806" s="7" t="str">
        <f t="shared" si="54"/>
        <v/>
      </c>
      <c r="C806" s="7" t="str">
        <f>IF(C805=DashBoard!$D$14,"end",IF(C805="end","end",C805+1))</f>
        <v>end</v>
      </c>
      <c r="D806" s="8" t="str">
        <f t="shared" si="56"/>
        <v/>
      </c>
      <c r="E806" s="9" t="str">
        <f>IF(C806="end","",IF(DashBoard!$C$15="Straight Line",SLN(DashBoard!$D$8,DashBoard!$D$9,DashBoard!$D$14),IF(DashBoard!$C$15="Accelerated Double Declining",DDB(DashBoard!$D$8,DashBoard!$D$9,DashBoard!$D$14,C806),IF(DashBoard!$C$15="Sum of Years",SYD(DashBoard!$D$8,DashBoard!$D$9,DashBoard!$D$14,C806)))))</f>
        <v/>
      </c>
      <c r="F806" s="10" t="str">
        <f t="shared" si="57"/>
        <v/>
      </c>
      <c r="G806" s="11" t="str">
        <f>IF(OR(F806&lt;DashBoard!$D$9,C806="end"),"True Up To Savage Value","Expense")</f>
        <v>True Up To Savage Value</v>
      </c>
    </row>
    <row r="807" spans="1:7" x14ac:dyDescent="0.3">
      <c r="A807" s="18" t="str">
        <f t="shared" si="55"/>
        <v/>
      </c>
      <c r="B807" s="7" t="str">
        <f t="shared" si="54"/>
        <v/>
      </c>
      <c r="C807" s="7" t="str">
        <f>IF(C806=DashBoard!$D$14,"end",IF(C806="end","end",C806+1))</f>
        <v>end</v>
      </c>
      <c r="D807" s="8" t="str">
        <f t="shared" si="56"/>
        <v/>
      </c>
      <c r="E807" s="9" t="str">
        <f>IF(C807="end","",IF(DashBoard!$C$15="Straight Line",SLN(DashBoard!$D$8,DashBoard!$D$9,DashBoard!$D$14),IF(DashBoard!$C$15="Accelerated Double Declining",DDB(DashBoard!$D$8,DashBoard!$D$9,DashBoard!$D$14,C807),IF(DashBoard!$C$15="Sum of Years",SYD(DashBoard!$D$8,DashBoard!$D$9,DashBoard!$D$14,C807)))))</f>
        <v/>
      </c>
      <c r="F807" s="10" t="str">
        <f t="shared" si="57"/>
        <v/>
      </c>
      <c r="G807" s="11" t="str">
        <f>IF(OR(F807&lt;DashBoard!$D$9,C807="end"),"True Up To Savage Value","Expense")</f>
        <v>True Up To Savage Value</v>
      </c>
    </row>
    <row r="808" spans="1:7" x14ac:dyDescent="0.3">
      <c r="A808" s="18" t="str">
        <f t="shared" si="55"/>
        <v/>
      </c>
      <c r="B808" s="7" t="str">
        <f t="shared" si="54"/>
        <v/>
      </c>
      <c r="C808" s="7" t="str">
        <f>IF(C807=DashBoard!$D$14,"end",IF(C807="end","end",C807+1))</f>
        <v>end</v>
      </c>
      <c r="D808" s="8" t="str">
        <f t="shared" si="56"/>
        <v/>
      </c>
      <c r="E808" s="9" t="str">
        <f>IF(C808="end","",IF(DashBoard!$C$15="Straight Line",SLN(DashBoard!$D$8,DashBoard!$D$9,DashBoard!$D$14),IF(DashBoard!$C$15="Accelerated Double Declining",DDB(DashBoard!$D$8,DashBoard!$D$9,DashBoard!$D$14,C808),IF(DashBoard!$C$15="Sum of Years",SYD(DashBoard!$D$8,DashBoard!$D$9,DashBoard!$D$14,C808)))))</f>
        <v/>
      </c>
      <c r="F808" s="10" t="str">
        <f t="shared" si="57"/>
        <v/>
      </c>
      <c r="G808" s="11" t="str">
        <f>IF(OR(F808&lt;DashBoard!$D$9,C808="end"),"True Up To Savage Value","Expense")</f>
        <v>True Up To Savage Value</v>
      </c>
    </row>
    <row r="809" spans="1:7" x14ac:dyDescent="0.3">
      <c r="A809" s="18" t="str">
        <f t="shared" si="55"/>
        <v/>
      </c>
      <c r="B809" s="7" t="str">
        <f t="shared" si="54"/>
        <v/>
      </c>
      <c r="C809" s="7" t="str">
        <f>IF(C808=DashBoard!$D$14,"end",IF(C808="end","end",C808+1))</f>
        <v>end</v>
      </c>
      <c r="D809" s="8" t="str">
        <f t="shared" si="56"/>
        <v/>
      </c>
      <c r="E809" s="9" t="str">
        <f>IF(C809="end","",IF(DashBoard!$C$15="Straight Line",SLN(DashBoard!$D$8,DashBoard!$D$9,DashBoard!$D$14),IF(DashBoard!$C$15="Accelerated Double Declining",DDB(DashBoard!$D$8,DashBoard!$D$9,DashBoard!$D$14,C809),IF(DashBoard!$C$15="Sum of Years",SYD(DashBoard!$D$8,DashBoard!$D$9,DashBoard!$D$14,C809)))))</f>
        <v/>
      </c>
      <c r="F809" s="10" t="str">
        <f t="shared" si="57"/>
        <v/>
      </c>
      <c r="G809" s="11" t="str">
        <f>IF(OR(F809&lt;DashBoard!$D$9,C809="end"),"True Up To Savage Value","Expense")</f>
        <v>True Up To Savage Value</v>
      </c>
    </row>
    <row r="810" spans="1:7" x14ac:dyDescent="0.3">
      <c r="A810" s="18" t="str">
        <f t="shared" si="55"/>
        <v/>
      </c>
      <c r="B810" s="7" t="str">
        <f t="shared" si="54"/>
        <v/>
      </c>
      <c r="C810" s="7" t="str">
        <f>IF(C809=DashBoard!$D$14,"end",IF(C809="end","end",C809+1))</f>
        <v>end</v>
      </c>
      <c r="D810" s="8" t="str">
        <f t="shared" si="56"/>
        <v/>
      </c>
      <c r="E810" s="9" t="str">
        <f>IF(C810="end","",IF(DashBoard!$C$15="Straight Line",SLN(DashBoard!$D$8,DashBoard!$D$9,DashBoard!$D$14),IF(DashBoard!$C$15="Accelerated Double Declining",DDB(DashBoard!$D$8,DashBoard!$D$9,DashBoard!$D$14,C810),IF(DashBoard!$C$15="Sum of Years",SYD(DashBoard!$D$8,DashBoard!$D$9,DashBoard!$D$14,C810)))))</f>
        <v/>
      </c>
      <c r="F810" s="10" t="str">
        <f t="shared" si="57"/>
        <v/>
      </c>
      <c r="G810" s="11" t="str">
        <f>IF(OR(F810&lt;DashBoard!$D$9,C810="end"),"True Up To Savage Value","Expense")</f>
        <v>True Up To Savage Value</v>
      </c>
    </row>
    <row r="811" spans="1:7" x14ac:dyDescent="0.3">
      <c r="A811" s="18" t="str">
        <f t="shared" si="55"/>
        <v/>
      </c>
      <c r="B811" s="7" t="str">
        <f t="shared" si="54"/>
        <v/>
      </c>
      <c r="C811" s="7" t="str">
        <f>IF(C810=DashBoard!$D$14,"end",IF(C810="end","end",C810+1))</f>
        <v>end</v>
      </c>
      <c r="D811" s="8" t="str">
        <f t="shared" si="56"/>
        <v/>
      </c>
      <c r="E811" s="9" t="str">
        <f>IF(C811="end","",IF(DashBoard!$C$15="Straight Line",SLN(DashBoard!$D$8,DashBoard!$D$9,DashBoard!$D$14),IF(DashBoard!$C$15="Accelerated Double Declining",DDB(DashBoard!$D$8,DashBoard!$D$9,DashBoard!$D$14,C811),IF(DashBoard!$C$15="Sum of Years",SYD(DashBoard!$D$8,DashBoard!$D$9,DashBoard!$D$14,C811)))))</f>
        <v/>
      </c>
      <c r="F811" s="10" t="str">
        <f t="shared" si="57"/>
        <v/>
      </c>
      <c r="G811" s="11" t="str">
        <f>IF(OR(F811&lt;DashBoard!$D$9,C811="end"),"True Up To Savage Value","Expense")</f>
        <v>True Up To Savage Value</v>
      </c>
    </row>
    <row r="812" spans="1:7" x14ac:dyDescent="0.3">
      <c r="A812" s="18" t="str">
        <f t="shared" si="55"/>
        <v/>
      </c>
      <c r="B812" s="7" t="str">
        <f t="shared" si="54"/>
        <v/>
      </c>
      <c r="C812" s="7" t="str">
        <f>IF(C811=DashBoard!$D$14,"end",IF(C811="end","end",C811+1))</f>
        <v>end</v>
      </c>
      <c r="D812" s="8" t="str">
        <f t="shared" si="56"/>
        <v/>
      </c>
      <c r="E812" s="9" t="str">
        <f>IF(C812="end","",IF(DashBoard!$C$15="Straight Line",SLN(DashBoard!$D$8,DashBoard!$D$9,DashBoard!$D$14),IF(DashBoard!$C$15="Accelerated Double Declining",DDB(DashBoard!$D$8,DashBoard!$D$9,DashBoard!$D$14,C812),IF(DashBoard!$C$15="Sum of Years",SYD(DashBoard!$D$8,DashBoard!$D$9,DashBoard!$D$14,C812)))))</f>
        <v/>
      </c>
      <c r="F812" s="10" t="str">
        <f t="shared" si="57"/>
        <v/>
      </c>
      <c r="G812" s="11" t="str">
        <f>IF(OR(F812&lt;DashBoard!$D$9,C812="end"),"True Up To Savage Value","Expense")</f>
        <v>True Up To Savage Value</v>
      </c>
    </row>
    <row r="813" spans="1:7" x14ac:dyDescent="0.3">
      <c r="A813" s="18" t="str">
        <f t="shared" si="55"/>
        <v/>
      </c>
      <c r="B813" s="7" t="str">
        <f t="shared" si="54"/>
        <v/>
      </c>
      <c r="C813" s="7" t="str">
        <f>IF(C812=DashBoard!$D$14,"end",IF(C812="end","end",C812+1))</f>
        <v>end</v>
      </c>
      <c r="D813" s="8" t="str">
        <f t="shared" si="56"/>
        <v/>
      </c>
      <c r="E813" s="9" t="str">
        <f>IF(C813="end","",IF(DashBoard!$C$15="Straight Line",SLN(DashBoard!$D$8,DashBoard!$D$9,DashBoard!$D$14),IF(DashBoard!$C$15="Accelerated Double Declining",DDB(DashBoard!$D$8,DashBoard!$D$9,DashBoard!$D$14,C813),IF(DashBoard!$C$15="Sum of Years",SYD(DashBoard!$D$8,DashBoard!$D$9,DashBoard!$D$14,C813)))))</f>
        <v/>
      </c>
      <c r="F813" s="10" t="str">
        <f t="shared" si="57"/>
        <v/>
      </c>
      <c r="G813" s="11" t="str">
        <f>IF(OR(F813&lt;DashBoard!$D$9,C813="end"),"True Up To Savage Value","Expense")</f>
        <v>True Up To Savage Value</v>
      </c>
    </row>
    <row r="814" spans="1:7" x14ac:dyDescent="0.3">
      <c r="A814" s="18" t="str">
        <f t="shared" si="55"/>
        <v/>
      </c>
      <c r="B814" s="7" t="str">
        <f t="shared" si="54"/>
        <v/>
      </c>
      <c r="C814" s="7" t="str">
        <f>IF(C813=DashBoard!$D$14,"end",IF(C813="end","end",C813+1))</f>
        <v>end</v>
      </c>
      <c r="D814" s="8" t="str">
        <f t="shared" si="56"/>
        <v/>
      </c>
      <c r="E814" s="9" t="str">
        <f>IF(C814="end","",IF(DashBoard!$C$15="Straight Line",SLN(DashBoard!$D$8,DashBoard!$D$9,DashBoard!$D$14),IF(DashBoard!$C$15="Accelerated Double Declining",DDB(DashBoard!$D$8,DashBoard!$D$9,DashBoard!$D$14,C814),IF(DashBoard!$C$15="Sum of Years",SYD(DashBoard!$D$8,DashBoard!$D$9,DashBoard!$D$14,C814)))))</f>
        <v/>
      </c>
      <c r="F814" s="10" t="str">
        <f t="shared" si="57"/>
        <v/>
      </c>
      <c r="G814" s="11" t="str">
        <f>IF(OR(F814&lt;DashBoard!$D$9,C814="end"),"True Up To Savage Value","Expense")</f>
        <v>True Up To Savage Value</v>
      </c>
    </row>
    <row r="815" spans="1:7" x14ac:dyDescent="0.3">
      <c r="A815" s="18" t="str">
        <f t="shared" si="55"/>
        <v/>
      </c>
      <c r="B815" s="7" t="str">
        <f t="shared" si="54"/>
        <v/>
      </c>
      <c r="C815" s="7" t="str">
        <f>IF(C814=DashBoard!$D$14,"end",IF(C814="end","end",C814+1))</f>
        <v>end</v>
      </c>
      <c r="D815" s="8" t="str">
        <f t="shared" si="56"/>
        <v/>
      </c>
      <c r="E815" s="9" t="str">
        <f>IF(C815="end","",IF(DashBoard!$C$15="Straight Line",SLN(DashBoard!$D$8,DashBoard!$D$9,DashBoard!$D$14),IF(DashBoard!$C$15="Accelerated Double Declining",DDB(DashBoard!$D$8,DashBoard!$D$9,DashBoard!$D$14,C815),IF(DashBoard!$C$15="Sum of Years",SYD(DashBoard!$D$8,DashBoard!$D$9,DashBoard!$D$14,C815)))))</f>
        <v/>
      </c>
      <c r="F815" s="10" t="str">
        <f t="shared" si="57"/>
        <v/>
      </c>
      <c r="G815" s="11" t="str">
        <f>IF(OR(F815&lt;DashBoard!$D$9,C815="end"),"True Up To Savage Value","Expense")</f>
        <v>True Up To Savage Value</v>
      </c>
    </row>
    <row r="816" spans="1:7" x14ac:dyDescent="0.3">
      <c r="A816" s="18" t="str">
        <f t="shared" si="55"/>
        <v/>
      </c>
      <c r="B816" s="7" t="str">
        <f t="shared" si="54"/>
        <v/>
      </c>
      <c r="C816" s="7" t="str">
        <f>IF(C815=DashBoard!$D$14,"end",IF(C815="end","end",C815+1))</f>
        <v>end</v>
      </c>
      <c r="D816" s="8" t="str">
        <f t="shared" si="56"/>
        <v/>
      </c>
      <c r="E816" s="9" t="str">
        <f>IF(C816="end","",IF(DashBoard!$C$15="Straight Line",SLN(DashBoard!$D$8,DashBoard!$D$9,DashBoard!$D$14),IF(DashBoard!$C$15="Accelerated Double Declining",DDB(DashBoard!$D$8,DashBoard!$D$9,DashBoard!$D$14,C816),IF(DashBoard!$C$15="Sum of Years",SYD(DashBoard!$D$8,DashBoard!$D$9,DashBoard!$D$14,C816)))))</f>
        <v/>
      </c>
      <c r="F816" s="10" t="str">
        <f t="shared" si="57"/>
        <v/>
      </c>
      <c r="G816" s="11" t="str">
        <f>IF(OR(F816&lt;DashBoard!$D$9,C816="end"),"True Up To Savage Value","Expense")</f>
        <v>True Up To Savage Value</v>
      </c>
    </row>
    <row r="817" spans="1:7" x14ac:dyDescent="0.3">
      <c r="A817" s="18" t="str">
        <f t="shared" si="55"/>
        <v/>
      </c>
      <c r="B817" s="7" t="str">
        <f t="shared" si="54"/>
        <v/>
      </c>
      <c r="C817" s="7" t="str">
        <f>IF(C816=DashBoard!$D$14,"end",IF(C816="end","end",C816+1))</f>
        <v>end</v>
      </c>
      <c r="D817" s="8" t="str">
        <f t="shared" si="56"/>
        <v/>
      </c>
      <c r="E817" s="9" t="str">
        <f>IF(C817="end","",IF(DashBoard!$C$15="Straight Line",SLN(DashBoard!$D$8,DashBoard!$D$9,DashBoard!$D$14),IF(DashBoard!$C$15="Accelerated Double Declining",DDB(DashBoard!$D$8,DashBoard!$D$9,DashBoard!$D$14,C817),IF(DashBoard!$C$15="Sum of Years",SYD(DashBoard!$D$8,DashBoard!$D$9,DashBoard!$D$14,C817)))))</f>
        <v/>
      </c>
      <c r="F817" s="10" t="str">
        <f t="shared" si="57"/>
        <v/>
      </c>
      <c r="G817" s="11" t="str">
        <f>IF(OR(F817&lt;DashBoard!$D$9,C817="end"),"True Up To Savage Value","Expense")</f>
        <v>True Up To Savage Value</v>
      </c>
    </row>
    <row r="818" spans="1:7" x14ac:dyDescent="0.3">
      <c r="A818" s="18" t="str">
        <f t="shared" si="55"/>
        <v/>
      </c>
      <c r="B818" s="7" t="str">
        <f t="shared" si="54"/>
        <v/>
      </c>
      <c r="C818" s="7" t="str">
        <f>IF(C817=DashBoard!$D$14,"end",IF(C817="end","end",C817+1))</f>
        <v>end</v>
      </c>
      <c r="D818" s="8" t="str">
        <f t="shared" si="56"/>
        <v/>
      </c>
      <c r="E818" s="9" t="str">
        <f>IF(C818="end","",IF(DashBoard!$C$15="Straight Line",SLN(DashBoard!$D$8,DashBoard!$D$9,DashBoard!$D$14),IF(DashBoard!$C$15="Accelerated Double Declining",DDB(DashBoard!$D$8,DashBoard!$D$9,DashBoard!$D$14,C818),IF(DashBoard!$C$15="Sum of Years",SYD(DashBoard!$D$8,DashBoard!$D$9,DashBoard!$D$14,C818)))))</f>
        <v/>
      </c>
      <c r="F818" s="10" t="str">
        <f t="shared" si="57"/>
        <v/>
      </c>
      <c r="G818" s="11" t="str">
        <f>IF(OR(F818&lt;DashBoard!$D$9,C818="end"),"True Up To Savage Value","Expense")</f>
        <v>True Up To Savage Value</v>
      </c>
    </row>
    <row r="819" spans="1:7" x14ac:dyDescent="0.3">
      <c r="A819" s="18" t="str">
        <f t="shared" si="55"/>
        <v/>
      </c>
      <c r="B819" s="7" t="str">
        <f t="shared" si="54"/>
        <v/>
      </c>
      <c r="C819" s="7" t="str">
        <f>IF(C818=DashBoard!$D$14,"end",IF(C818="end","end",C818+1))</f>
        <v>end</v>
      </c>
      <c r="D819" s="8" t="str">
        <f t="shared" si="56"/>
        <v/>
      </c>
      <c r="E819" s="9" t="str">
        <f>IF(C819="end","",IF(DashBoard!$C$15="Straight Line",SLN(DashBoard!$D$8,DashBoard!$D$9,DashBoard!$D$14),IF(DashBoard!$C$15="Accelerated Double Declining",DDB(DashBoard!$D$8,DashBoard!$D$9,DashBoard!$D$14,C819),IF(DashBoard!$C$15="Sum of Years",SYD(DashBoard!$D$8,DashBoard!$D$9,DashBoard!$D$14,C819)))))</f>
        <v/>
      </c>
      <c r="F819" s="10" t="str">
        <f t="shared" si="57"/>
        <v/>
      </c>
      <c r="G819" s="11" t="str">
        <f>IF(OR(F819&lt;DashBoard!$D$9,C819="end"),"True Up To Savage Value","Expense")</f>
        <v>True Up To Savage Value</v>
      </c>
    </row>
    <row r="820" spans="1:7" x14ac:dyDescent="0.3">
      <c r="A820" s="18" t="str">
        <f t="shared" si="55"/>
        <v/>
      </c>
      <c r="B820" s="7" t="str">
        <f t="shared" si="54"/>
        <v/>
      </c>
      <c r="C820" s="7" t="str">
        <f>IF(C819=DashBoard!$D$14,"end",IF(C819="end","end",C819+1))</f>
        <v>end</v>
      </c>
      <c r="D820" s="8" t="str">
        <f t="shared" si="56"/>
        <v/>
      </c>
      <c r="E820" s="9" t="str">
        <f>IF(C820="end","",IF(DashBoard!$C$15="Straight Line",SLN(DashBoard!$D$8,DashBoard!$D$9,DashBoard!$D$14),IF(DashBoard!$C$15="Accelerated Double Declining",DDB(DashBoard!$D$8,DashBoard!$D$9,DashBoard!$D$14,C820),IF(DashBoard!$C$15="Sum of Years",SYD(DashBoard!$D$8,DashBoard!$D$9,DashBoard!$D$14,C820)))))</f>
        <v/>
      </c>
      <c r="F820" s="10" t="str">
        <f t="shared" si="57"/>
        <v/>
      </c>
      <c r="G820" s="11" t="str">
        <f>IF(OR(F820&lt;DashBoard!$D$9,C820="end"),"True Up To Savage Value","Expense")</f>
        <v>True Up To Savage Value</v>
      </c>
    </row>
    <row r="821" spans="1:7" x14ac:dyDescent="0.3">
      <c r="A821" s="18" t="str">
        <f t="shared" si="55"/>
        <v/>
      </c>
      <c r="B821" s="7" t="str">
        <f t="shared" si="54"/>
        <v/>
      </c>
      <c r="C821" s="7" t="str">
        <f>IF(C820=DashBoard!$D$14,"end",IF(C820="end","end",C820+1))</f>
        <v>end</v>
      </c>
      <c r="D821" s="8" t="str">
        <f t="shared" si="56"/>
        <v/>
      </c>
      <c r="E821" s="9" t="str">
        <f>IF(C821="end","",IF(DashBoard!$C$15="Straight Line",SLN(DashBoard!$D$8,DashBoard!$D$9,DashBoard!$D$14),IF(DashBoard!$C$15="Accelerated Double Declining",DDB(DashBoard!$D$8,DashBoard!$D$9,DashBoard!$D$14,C821),IF(DashBoard!$C$15="Sum of Years",SYD(DashBoard!$D$8,DashBoard!$D$9,DashBoard!$D$14,C821)))))</f>
        <v/>
      </c>
      <c r="F821" s="10" t="str">
        <f t="shared" si="57"/>
        <v/>
      </c>
      <c r="G821" s="11" t="str">
        <f>IF(OR(F821&lt;DashBoard!$D$9,C821="end"),"True Up To Savage Value","Expense")</f>
        <v>True Up To Savage Value</v>
      </c>
    </row>
    <row r="822" spans="1:7" x14ac:dyDescent="0.3">
      <c r="A822" s="18" t="str">
        <f t="shared" si="55"/>
        <v/>
      </c>
      <c r="B822" s="7" t="str">
        <f t="shared" si="54"/>
        <v/>
      </c>
      <c r="C822" s="7" t="str">
        <f>IF(C821=DashBoard!$D$14,"end",IF(C821="end","end",C821+1))</f>
        <v>end</v>
      </c>
      <c r="D822" s="8" t="str">
        <f t="shared" si="56"/>
        <v/>
      </c>
      <c r="E822" s="9" t="str">
        <f>IF(C822="end","",IF(DashBoard!$C$15="Straight Line",SLN(DashBoard!$D$8,DashBoard!$D$9,DashBoard!$D$14),IF(DashBoard!$C$15="Accelerated Double Declining",DDB(DashBoard!$D$8,DashBoard!$D$9,DashBoard!$D$14,C822),IF(DashBoard!$C$15="Sum of Years",SYD(DashBoard!$D$8,DashBoard!$D$9,DashBoard!$D$14,C822)))))</f>
        <v/>
      </c>
      <c r="F822" s="10" t="str">
        <f t="shared" si="57"/>
        <v/>
      </c>
      <c r="G822" s="11" t="str">
        <f>IF(OR(F822&lt;DashBoard!$D$9,C822="end"),"True Up To Savage Value","Expense")</f>
        <v>True Up To Savage Value</v>
      </c>
    </row>
    <row r="823" spans="1:7" x14ac:dyDescent="0.3">
      <c r="A823" s="18" t="str">
        <f t="shared" si="55"/>
        <v/>
      </c>
      <c r="B823" s="7" t="str">
        <f t="shared" si="54"/>
        <v/>
      </c>
      <c r="C823" s="7" t="str">
        <f>IF(C822=DashBoard!$D$14,"end",IF(C822="end","end",C822+1))</f>
        <v>end</v>
      </c>
      <c r="D823" s="8" t="str">
        <f t="shared" si="56"/>
        <v/>
      </c>
      <c r="E823" s="9" t="str">
        <f>IF(C823="end","",IF(DashBoard!$C$15="Straight Line",SLN(DashBoard!$D$8,DashBoard!$D$9,DashBoard!$D$14),IF(DashBoard!$C$15="Accelerated Double Declining",DDB(DashBoard!$D$8,DashBoard!$D$9,DashBoard!$D$14,C823),IF(DashBoard!$C$15="Sum of Years",SYD(DashBoard!$D$8,DashBoard!$D$9,DashBoard!$D$14,C823)))))</f>
        <v/>
      </c>
      <c r="F823" s="10" t="str">
        <f t="shared" si="57"/>
        <v/>
      </c>
      <c r="G823" s="11" t="str">
        <f>IF(OR(F823&lt;DashBoard!$D$9,C823="end"),"True Up To Savage Value","Expense")</f>
        <v>True Up To Savage Value</v>
      </c>
    </row>
    <row r="824" spans="1:7" x14ac:dyDescent="0.3">
      <c r="A824" s="18" t="str">
        <f t="shared" si="55"/>
        <v/>
      </c>
      <c r="B824" s="7" t="str">
        <f t="shared" si="54"/>
        <v/>
      </c>
      <c r="C824" s="7" t="str">
        <f>IF(C823=DashBoard!$D$14,"end",IF(C823="end","end",C823+1))</f>
        <v>end</v>
      </c>
      <c r="D824" s="8" t="str">
        <f t="shared" si="56"/>
        <v/>
      </c>
      <c r="E824" s="9" t="str">
        <f>IF(C824="end","",IF(DashBoard!$C$15="Straight Line",SLN(DashBoard!$D$8,DashBoard!$D$9,DashBoard!$D$14),IF(DashBoard!$C$15="Accelerated Double Declining",DDB(DashBoard!$D$8,DashBoard!$D$9,DashBoard!$D$14,C824),IF(DashBoard!$C$15="Sum of Years",SYD(DashBoard!$D$8,DashBoard!$D$9,DashBoard!$D$14,C824)))))</f>
        <v/>
      </c>
      <c r="F824" s="10" t="str">
        <f t="shared" si="57"/>
        <v/>
      </c>
      <c r="G824" s="11" t="str">
        <f>IF(OR(F824&lt;DashBoard!$D$9,C824="end"),"True Up To Savage Value","Expense")</f>
        <v>True Up To Savage Value</v>
      </c>
    </row>
    <row r="825" spans="1:7" x14ac:dyDescent="0.3">
      <c r="A825" s="18" t="str">
        <f t="shared" si="55"/>
        <v/>
      </c>
      <c r="B825" s="7" t="str">
        <f t="shared" si="54"/>
        <v/>
      </c>
      <c r="C825" s="7" t="str">
        <f>IF(C824=DashBoard!$D$14,"end",IF(C824="end","end",C824+1))</f>
        <v>end</v>
      </c>
      <c r="D825" s="8" t="str">
        <f t="shared" si="56"/>
        <v/>
      </c>
      <c r="E825" s="9" t="str">
        <f>IF(C825="end","",IF(DashBoard!$C$15="Straight Line",SLN(DashBoard!$D$8,DashBoard!$D$9,DashBoard!$D$14),IF(DashBoard!$C$15="Accelerated Double Declining",DDB(DashBoard!$D$8,DashBoard!$D$9,DashBoard!$D$14,C825),IF(DashBoard!$C$15="Sum of Years",SYD(DashBoard!$D$8,DashBoard!$D$9,DashBoard!$D$14,C825)))))</f>
        <v/>
      </c>
      <c r="F825" s="10" t="str">
        <f t="shared" si="57"/>
        <v/>
      </c>
      <c r="G825" s="11" t="str">
        <f>IF(OR(F825&lt;DashBoard!$D$9,C825="end"),"True Up To Savage Value","Expense")</f>
        <v>True Up To Savage Value</v>
      </c>
    </row>
    <row r="826" spans="1:7" x14ac:dyDescent="0.3">
      <c r="A826" s="18" t="str">
        <f t="shared" si="55"/>
        <v/>
      </c>
      <c r="B826" s="7" t="str">
        <f t="shared" si="54"/>
        <v/>
      </c>
      <c r="C826" s="7" t="str">
        <f>IF(C825=DashBoard!$D$14,"end",IF(C825="end","end",C825+1))</f>
        <v>end</v>
      </c>
      <c r="D826" s="8" t="str">
        <f t="shared" si="56"/>
        <v/>
      </c>
      <c r="E826" s="9" t="str">
        <f>IF(C826="end","",IF(DashBoard!$C$15="Straight Line",SLN(DashBoard!$D$8,DashBoard!$D$9,DashBoard!$D$14),IF(DashBoard!$C$15="Accelerated Double Declining",DDB(DashBoard!$D$8,DashBoard!$D$9,DashBoard!$D$14,C826),IF(DashBoard!$C$15="Sum of Years",SYD(DashBoard!$D$8,DashBoard!$D$9,DashBoard!$D$14,C826)))))</f>
        <v/>
      </c>
      <c r="F826" s="10" t="str">
        <f t="shared" si="57"/>
        <v/>
      </c>
      <c r="G826" s="11" t="str">
        <f>IF(OR(F826&lt;DashBoard!$D$9,C826="end"),"True Up To Savage Value","Expense")</f>
        <v>True Up To Savage Value</v>
      </c>
    </row>
    <row r="827" spans="1:7" x14ac:dyDescent="0.3">
      <c r="A827" s="18" t="str">
        <f t="shared" si="55"/>
        <v/>
      </c>
      <c r="B827" s="7" t="str">
        <f t="shared" si="54"/>
        <v/>
      </c>
      <c r="C827" s="7" t="str">
        <f>IF(C826=DashBoard!$D$14,"end",IF(C826="end","end",C826+1))</f>
        <v>end</v>
      </c>
      <c r="D827" s="8" t="str">
        <f t="shared" si="56"/>
        <v/>
      </c>
      <c r="E827" s="9" t="str">
        <f>IF(C827="end","",IF(DashBoard!$C$15="Straight Line",SLN(DashBoard!$D$8,DashBoard!$D$9,DashBoard!$D$14),IF(DashBoard!$C$15="Accelerated Double Declining",DDB(DashBoard!$D$8,DashBoard!$D$9,DashBoard!$D$14,C827),IF(DashBoard!$C$15="Sum of Years",SYD(DashBoard!$D$8,DashBoard!$D$9,DashBoard!$D$14,C827)))))</f>
        <v/>
      </c>
      <c r="F827" s="10" t="str">
        <f t="shared" si="57"/>
        <v/>
      </c>
      <c r="G827" s="11" t="str">
        <f>IF(OR(F827&lt;DashBoard!$D$9,C827="end"),"True Up To Savage Value","Expense")</f>
        <v>True Up To Savage Value</v>
      </c>
    </row>
    <row r="828" spans="1:7" x14ac:dyDescent="0.3">
      <c r="A828" s="18" t="str">
        <f t="shared" si="55"/>
        <v/>
      </c>
      <c r="B828" s="7" t="str">
        <f t="shared" si="54"/>
        <v/>
      </c>
      <c r="C828" s="7" t="str">
        <f>IF(C827=DashBoard!$D$14,"end",IF(C827="end","end",C827+1))</f>
        <v>end</v>
      </c>
      <c r="D828" s="8" t="str">
        <f t="shared" si="56"/>
        <v/>
      </c>
      <c r="E828" s="9" t="str">
        <f>IF(C828="end","",IF(DashBoard!$C$15="Straight Line",SLN(DashBoard!$D$8,DashBoard!$D$9,DashBoard!$D$14),IF(DashBoard!$C$15="Accelerated Double Declining",DDB(DashBoard!$D$8,DashBoard!$D$9,DashBoard!$D$14,C828),IF(DashBoard!$C$15="Sum of Years",SYD(DashBoard!$D$8,DashBoard!$D$9,DashBoard!$D$14,C828)))))</f>
        <v/>
      </c>
      <c r="F828" s="10" t="str">
        <f t="shared" si="57"/>
        <v/>
      </c>
      <c r="G828" s="11" t="str">
        <f>IF(OR(F828&lt;DashBoard!$D$9,C828="end"),"True Up To Savage Value","Expense")</f>
        <v>True Up To Savage Value</v>
      </c>
    </row>
    <row r="829" spans="1:7" x14ac:dyDescent="0.3">
      <c r="A829" s="18" t="str">
        <f t="shared" si="55"/>
        <v/>
      </c>
      <c r="B829" s="7" t="str">
        <f t="shared" si="54"/>
        <v/>
      </c>
      <c r="C829" s="7" t="str">
        <f>IF(C828=DashBoard!$D$14,"end",IF(C828="end","end",C828+1))</f>
        <v>end</v>
      </c>
      <c r="D829" s="8" t="str">
        <f t="shared" si="56"/>
        <v/>
      </c>
      <c r="E829" s="9" t="str">
        <f>IF(C829="end","",IF(DashBoard!$C$15="Straight Line",SLN(DashBoard!$D$8,DashBoard!$D$9,DashBoard!$D$14),IF(DashBoard!$C$15="Accelerated Double Declining",DDB(DashBoard!$D$8,DashBoard!$D$9,DashBoard!$D$14,C829),IF(DashBoard!$C$15="Sum of Years",SYD(DashBoard!$D$8,DashBoard!$D$9,DashBoard!$D$14,C829)))))</f>
        <v/>
      </c>
      <c r="F829" s="10" t="str">
        <f t="shared" si="57"/>
        <v/>
      </c>
      <c r="G829" s="11" t="str">
        <f>IF(OR(F829&lt;DashBoard!$D$9,C829="end"),"True Up To Savage Value","Expense")</f>
        <v>True Up To Savage Value</v>
      </c>
    </row>
    <row r="830" spans="1:7" x14ac:dyDescent="0.3">
      <c r="A830" s="18" t="str">
        <f t="shared" si="55"/>
        <v/>
      </c>
      <c r="B830" s="7" t="str">
        <f t="shared" si="54"/>
        <v/>
      </c>
      <c r="C830" s="7" t="str">
        <f>IF(C829=DashBoard!$D$14,"end",IF(C829="end","end",C829+1))</f>
        <v>end</v>
      </c>
      <c r="D830" s="8" t="str">
        <f t="shared" si="56"/>
        <v/>
      </c>
      <c r="E830" s="9" t="str">
        <f>IF(C830="end","",IF(DashBoard!$C$15="Straight Line",SLN(DashBoard!$D$8,DashBoard!$D$9,DashBoard!$D$14),IF(DashBoard!$C$15="Accelerated Double Declining",DDB(DashBoard!$D$8,DashBoard!$D$9,DashBoard!$D$14,C830),IF(DashBoard!$C$15="Sum of Years",SYD(DashBoard!$D$8,DashBoard!$D$9,DashBoard!$D$14,C830)))))</f>
        <v/>
      </c>
      <c r="F830" s="10" t="str">
        <f t="shared" si="57"/>
        <v/>
      </c>
      <c r="G830" s="11" t="str">
        <f>IF(OR(F830&lt;DashBoard!$D$9,C830="end"),"True Up To Savage Value","Expense")</f>
        <v>True Up To Savage Value</v>
      </c>
    </row>
    <row r="831" spans="1:7" x14ac:dyDescent="0.3">
      <c r="A831" s="18" t="str">
        <f t="shared" si="55"/>
        <v/>
      </c>
      <c r="B831" s="7" t="str">
        <f t="shared" si="54"/>
        <v/>
      </c>
      <c r="C831" s="7" t="str">
        <f>IF(C830=DashBoard!$D$14,"end",IF(C830="end","end",C830+1))</f>
        <v>end</v>
      </c>
      <c r="D831" s="8" t="str">
        <f t="shared" si="56"/>
        <v/>
      </c>
      <c r="E831" s="9" t="str">
        <f>IF(C831="end","",IF(DashBoard!$C$15="Straight Line",SLN(DashBoard!$D$8,DashBoard!$D$9,DashBoard!$D$14),IF(DashBoard!$C$15="Accelerated Double Declining",DDB(DashBoard!$D$8,DashBoard!$D$9,DashBoard!$D$14,C831),IF(DashBoard!$C$15="Sum of Years",SYD(DashBoard!$D$8,DashBoard!$D$9,DashBoard!$D$14,C831)))))</f>
        <v/>
      </c>
      <c r="F831" s="10" t="str">
        <f t="shared" si="57"/>
        <v/>
      </c>
      <c r="G831" s="11" t="str">
        <f>IF(OR(F831&lt;DashBoard!$D$9,C831="end"),"True Up To Savage Value","Expense")</f>
        <v>True Up To Savage Value</v>
      </c>
    </row>
    <row r="832" spans="1:7" x14ac:dyDescent="0.3">
      <c r="A832" s="18" t="str">
        <f t="shared" si="55"/>
        <v/>
      </c>
      <c r="B832" s="7" t="str">
        <f t="shared" si="54"/>
        <v/>
      </c>
      <c r="C832" s="7" t="str">
        <f>IF(C831=DashBoard!$D$14,"end",IF(C831="end","end",C831+1))</f>
        <v>end</v>
      </c>
      <c r="D832" s="8" t="str">
        <f t="shared" si="56"/>
        <v/>
      </c>
      <c r="E832" s="9" t="str">
        <f>IF(C832="end","",IF(DashBoard!$C$15="Straight Line",SLN(DashBoard!$D$8,DashBoard!$D$9,DashBoard!$D$14),IF(DashBoard!$C$15="Accelerated Double Declining",DDB(DashBoard!$D$8,DashBoard!$D$9,DashBoard!$D$14,C832),IF(DashBoard!$C$15="Sum of Years",SYD(DashBoard!$D$8,DashBoard!$D$9,DashBoard!$D$14,C832)))))</f>
        <v/>
      </c>
      <c r="F832" s="10" t="str">
        <f t="shared" si="57"/>
        <v/>
      </c>
      <c r="G832" s="11" t="str">
        <f>IF(OR(F832&lt;DashBoard!$D$9,C832="end"),"True Up To Savage Value","Expense")</f>
        <v>True Up To Savage Value</v>
      </c>
    </row>
    <row r="833" spans="1:7" x14ac:dyDescent="0.3">
      <c r="A833" s="18" t="str">
        <f t="shared" si="55"/>
        <v/>
      </c>
      <c r="B833" s="7" t="str">
        <f t="shared" si="54"/>
        <v/>
      </c>
      <c r="C833" s="7" t="str">
        <f>IF(C832=DashBoard!$D$14,"end",IF(C832="end","end",C832+1))</f>
        <v>end</v>
      </c>
      <c r="D833" s="8" t="str">
        <f t="shared" si="56"/>
        <v/>
      </c>
      <c r="E833" s="9" t="str">
        <f>IF(C833="end","",IF(DashBoard!$C$15="Straight Line",SLN(DashBoard!$D$8,DashBoard!$D$9,DashBoard!$D$14),IF(DashBoard!$C$15="Accelerated Double Declining",DDB(DashBoard!$D$8,DashBoard!$D$9,DashBoard!$D$14,C833),IF(DashBoard!$C$15="Sum of Years",SYD(DashBoard!$D$8,DashBoard!$D$9,DashBoard!$D$14,C833)))))</f>
        <v/>
      </c>
      <c r="F833" s="10" t="str">
        <f t="shared" si="57"/>
        <v/>
      </c>
      <c r="G833" s="11" t="str">
        <f>IF(OR(F833&lt;DashBoard!$D$9,C833="end"),"True Up To Savage Value","Expense")</f>
        <v>True Up To Savage Value</v>
      </c>
    </row>
    <row r="834" spans="1:7" x14ac:dyDescent="0.3">
      <c r="A834" s="18" t="str">
        <f t="shared" si="55"/>
        <v/>
      </c>
      <c r="B834" s="7" t="str">
        <f t="shared" si="54"/>
        <v/>
      </c>
      <c r="C834" s="7" t="str">
        <f>IF(C833=DashBoard!$D$14,"end",IF(C833="end","end",C833+1))</f>
        <v>end</v>
      </c>
      <c r="D834" s="8" t="str">
        <f t="shared" si="56"/>
        <v/>
      </c>
      <c r="E834" s="9" t="str">
        <f>IF(C834="end","",IF(DashBoard!$C$15="Straight Line",SLN(DashBoard!$D$8,DashBoard!$D$9,DashBoard!$D$14),IF(DashBoard!$C$15="Accelerated Double Declining",DDB(DashBoard!$D$8,DashBoard!$D$9,DashBoard!$D$14,C834),IF(DashBoard!$C$15="Sum of Years",SYD(DashBoard!$D$8,DashBoard!$D$9,DashBoard!$D$14,C834)))))</f>
        <v/>
      </c>
      <c r="F834" s="10" t="str">
        <f t="shared" si="57"/>
        <v/>
      </c>
      <c r="G834" s="11" t="str">
        <f>IF(OR(F834&lt;DashBoard!$D$9,C834="end"),"True Up To Savage Value","Expense")</f>
        <v>True Up To Savage Value</v>
      </c>
    </row>
    <row r="835" spans="1:7" x14ac:dyDescent="0.3">
      <c r="A835" s="18" t="str">
        <f t="shared" si="55"/>
        <v/>
      </c>
      <c r="B835" s="7" t="str">
        <f t="shared" si="54"/>
        <v/>
      </c>
      <c r="C835" s="7" t="str">
        <f>IF(C834=DashBoard!$D$14,"end",IF(C834="end","end",C834+1))</f>
        <v>end</v>
      </c>
      <c r="D835" s="8" t="str">
        <f t="shared" si="56"/>
        <v/>
      </c>
      <c r="E835" s="9" t="str">
        <f>IF(C835="end","",IF(DashBoard!$C$15="Straight Line",SLN(DashBoard!$D$8,DashBoard!$D$9,DashBoard!$D$14),IF(DashBoard!$C$15="Accelerated Double Declining",DDB(DashBoard!$D$8,DashBoard!$D$9,DashBoard!$D$14,C835),IF(DashBoard!$C$15="Sum of Years",SYD(DashBoard!$D$8,DashBoard!$D$9,DashBoard!$D$14,C835)))))</f>
        <v/>
      </c>
      <c r="F835" s="10" t="str">
        <f t="shared" si="57"/>
        <v/>
      </c>
      <c r="G835" s="11" t="str">
        <f>IF(OR(F835&lt;DashBoard!$D$9,C835="end"),"True Up To Savage Value","Expense")</f>
        <v>True Up To Savage Value</v>
      </c>
    </row>
    <row r="836" spans="1:7" x14ac:dyDescent="0.3">
      <c r="A836" s="18" t="str">
        <f t="shared" si="55"/>
        <v/>
      </c>
      <c r="B836" s="7" t="str">
        <f t="shared" ref="B836:B899" si="58">IF(C836="end","",YEAR(D836))</f>
        <v/>
      </c>
      <c r="C836" s="7" t="str">
        <f>IF(C835=DashBoard!$D$14,"end",IF(C835="end","end",C835+1))</f>
        <v>end</v>
      </c>
      <c r="D836" s="8" t="str">
        <f t="shared" si="56"/>
        <v/>
      </c>
      <c r="E836" s="9" t="str">
        <f>IF(C836="end","",IF(DashBoard!$C$15="Straight Line",SLN(DashBoard!$D$8,DashBoard!$D$9,DashBoard!$D$14),IF(DashBoard!$C$15="Accelerated Double Declining",DDB(DashBoard!$D$8,DashBoard!$D$9,DashBoard!$D$14,C836),IF(DashBoard!$C$15="Sum of Years",SYD(DashBoard!$D$8,DashBoard!$D$9,DashBoard!$D$14,C836)))))</f>
        <v/>
      </c>
      <c r="F836" s="10" t="str">
        <f t="shared" si="57"/>
        <v/>
      </c>
      <c r="G836" s="11" t="str">
        <f>IF(OR(F836&lt;DashBoard!$D$9,C836="end"),"True Up To Savage Value","Expense")</f>
        <v>True Up To Savage Value</v>
      </c>
    </row>
    <row r="837" spans="1:7" x14ac:dyDescent="0.3">
      <c r="A837" s="18" t="str">
        <f t="shared" ref="A837:A900" si="59">IFERROR(IF(B837=B836,E837+A836,E837),"")</f>
        <v/>
      </c>
      <c r="B837" s="7" t="str">
        <f t="shared" si="58"/>
        <v/>
      </c>
      <c r="C837" s="7" t="str">
        <f>IF(C836=DashBoard!$D$14,"end",IF(C836="end","end",C836+1))</f>
        <v>end</v>
      </c>
      <c r="D837" s="8" t="str">
        <f t="shared" ref="D837:D900" si="60">IF(C837="end","",EOMONTH(D836,1))</f>
        <v/>
      </c>
      <c r="E837" s="9" t="str">
        <f>IF(C837="end","",IF(DashBoard!$C$15="Straight Line",SLN(DashBoard!$D$8,DashBoard!$D$9,DashBoard!$D$14),IF(DashBoard!$C$15="Accelerated Double Declining",DDB(DashBoard!$D$8,DashBoard!$D$9,DashBoard!$D$14,C837),IF(DashBoard!$C$15="Sum of Years",SYD(DashBoard!$D$8,DashBoard!$D$9,DashBoard!$D$14,C837)))))</f>
        <v/>
      </c>
      <c r="F837" s="10" t="str">
        <f t="shared" ref="F837:F900" si="61">IF(C837="end","",F836-E837)</f>
        <v/>
      </c>
      <c r="G837" s="11" t="str">
        <f>IF(OR(F837&lt;DashBoard!$D$9,C837="end"),"True Up To Savage Value","Expense")</f>
        <v>True Up To Savage Value</v>
      </c>
    </row>
    <row r="838" spans="1:7" x14ac:dyDescent="0.3">
      <c r="A838" s="18" t="str">
        <f t="shared" si="59"/>
        <v/>
      </c>
      <c r="B838" s="7" t="str">
        <f t="shared" si="58"/>
        <v/>
      </c>
      <c r="C838" s="7" t="str">
        <f>IF(C837=DashBoard!$D$14,"end",IF(C837="end","end",C837+1))</f>
        <v>end</v>
      </c>
      <c r="D838" s="8" t="str">
        <f t="shared" si="60"/>
        <v/>
      </c>
      <c r="E838" s="9" t="str">
        <f>IF(C838="end","",IF(DashBoard!$C$15="Straight Line",SLN(DashBoard!$D$8,DashBoard!$D$9,DashBoard!$D$14),IF(DashBoard!$C$15="Accelerated Double Declining",DDB(DashBoard!$D$8,DashBoard!$D$9,DashBoard!$D$14,C838),IF(DashBoard!$C$15="Sum of Years",SYD(DashBoard!$D$8,DashBoard!$D$9,DashBoard!$D$14,C838)))))</f>
        <v/>
      </c>
      <c r="F838" s="10" t="str">
        <f t="shared" si="61"/>
        <v/>
      </c>
      <c r="G838" s="11" t="str">
        <f>IF(OR(F838&lt;DashBoard!$D$9,C838="end"),"True Up To Savage Value","Expense")</f>
        <v>True Up To Savage Value</v>
      </c>
    </row>
    <row r="839" spans="1:7" x14ac:dyDescent="0.3">
      <c r="A839" s="18" t="str">
        <f t="shared" si="59"/>
        <v/>
      </c>
      <c r="B839" s="7" t="str">
        <f t="shared" si="58"/>
        <v/>
      </c>
      <c r="C839" s="7" t="str">
        <f>IF(C838=DashBoard!$D$14,"end",IF(C838="end","end",C838+1))</f>
        <v>end</v>
      </c>
      <c r="D839" s="8" t="str">
        <f t="shared" si="60"/>
        <v/>
      </c>
      <c r="E839" s="9" t="str">
        <f>IF(C839="end","",IF(DashBoard!$C$15="Straight Line",SLN(DashBoard!$D$8,DashBoard!$D$9,DashBoard!$D$14),IF(DashBoard!$C$15="Accelerated Double Declining",DDB(DashBoard!$D$8,DashBoard!$D$9,DashBoard!$D$14,C839),IF(DashBoard!$C$15="Sum of Years",SYD(DashBoard!$D$8,DashBoard!$D$9,DashBoard!$D$14,C839)))))</f>
        <v/>
      </c>
      <c r="F839" s="10" t="str">
        <f t="shared" si="61"/>
        <v/>
      </c>
      <c r="G839" s="11" t="str">
        <f>IF(OR(F839&lt;DashBoard!$D$9,C839="end"),"True Up To Savage Value","Expense")</f>
        <v>True Up To Savage Value</v>
      </c>
    </row>
    <row r="840" spans="1:7" x14ac:dyDescent="0.3">
      <c r="A840" s="18" t="str">
        <f t="shared" si="59"/>
        <v/>
      </c>
      <c r="B840" s="7" t="str">
        <f t="shared" si="58"/>
        <v/>
      </c>
      <c r="C840" s="7" t="str">
        <f>IF(C839=DashBoard!$D$14,"end",IF(C839="end","end",C839+1))</f>
        <v>end</v>
      </c>
      <c r="D840" s="8" t="str">
        <f t="shared" si="60"/>
        <v/>
      </c>
      <c r="E840" s="9" t="str">
        <f>IF(C840="end","",IF(DashBoard!$C$15="Straight Line",SLN(DashBoard!$D$8,DashBoard!$D$9,DashBoard!$D$14),IF(DashBoard!$C$15="Accelerated Double Declining",DDB(DashBoard!$D$8,DashBoard!$D$9,DashBoard!$D$14,C840),IF(DashBoard!$C$15="Sum of Years",SYD(DashBoard!$D$8,DashBoard!$D$9,DashBoard!$D$14,C840)))))</f>
        <v/>
      </c>
      <c r="F840" s="10" t="str">
        <f t="shared" si="61"/>
        <v/>
      </c>
      <c r="G840" s="11" t="str">
        <f>IF(OR(F840&lt;DashBoard!$D$9,C840="end"),"True Up To Savage Value","Expense")</f>
        <v>True Up To Savage Value</v>
      </c>
    </row>
    <row r="841" spans="1:7" x14ac:dyDescent="0.3">
      <c r="A841" s="18" t="str">
        <f t="shared" si="59"/>
        <v/>
      </c>
      <c r="B841" s="7" t="str">
        <f t="shared" si="58"/>
        <v/>
      </c>
      <c r="C841" s="7" t="str">
        <f>IF(C840=DashBoard!$D$14,"end",IF(C840="end","end",C840+1))</f>
        <v>end</v>
      </c>
      <c r="D841" s="8" t="str">
        <f t="shared" si="60"/>
        <v/>
      </c>
      <c r="E841" s="9" t="str">
        <f>IF(C841="end","",IF(DashBoard!$C$15="Straight Line",SLN(DashBoard!$D$8,DashBoard!$D$9,DashBoard!$D$14),IF(DashBoard!$C$15="Accelerated Double Declining",DDB(DashBoard!$D$8,DashBoard!$D$9,DashBoard!$D$14,C841),IF(DashBoard!$C$15="Sum of Years",SYD(DashBoard!$D$8,DashBoard!$D$9,DashBoard!$D$14,C841)))))</f>
        <v/>
      </c>
      <c r="F841" s="10" t="str">
        <f t="shared" si="61"/>
        <v/>
      </c>
      <c r="G841" s="11" t="str">
        <f>IF(OR(F841&lt;DashBoard!$D$9,C841="end"),"True Up To Savage Value","Expense")</f>
        <v>True Up To Savage Value</v>
      </c>
    </row>
    <row r="842" spans="1:7" x14ac:dyDescent="0.3">
      <c r="A842" s="18" t="str">
        <f t="shared" si="59"/>
        <v/>
      </c>
      <c r="B842" s="7" t="str">
        <f t="shared" si="58"/>
        <v/>
      </c>
      <c r="C842" s="7" t="str">
        <f>IF(C841=DashBoard!$D$14,"end",IF(C841="end","end",C841+1))</f>
        <v>end</v>
      </c>
      <c r="D842" s="8" t="str">
        <f t="shared" si="60"/>
        <v/>
      </c>
      <c r="E842" s="9" t="str">
        <f>IF(C842="end","",IF(DashBoard!$C$15="Straight Line",SLN(DashBoard!$D$8,DashBoard!$D$9,DashBoard!$D$14),IF(DashBoard!$C$15="Accelerated Double Declining",DDB(DashBoard!$D$8,DashBoard!$D$9,DashBoard!$D$14,C842),IF(DashBoard!$C$15="Sum of Years",SYD(DashBoard!$D$8,DashBoard!$D$9,DashBoard!$D$14,C842)))))</f>
        <v/>
      </c>
      <c r="F842" s="10" t="str">
        <f t="shared" si="61"/>
        <v/>
      </c>
      <c r="G842" s="11" t="str">
        <f>IF(OR(F842&lt;DashBoard!$D$9,C842="end"),"True Up To Savage Value","Expense")</f>
        <v>True Up To Savage Value</v>
      </c>
    </row>
    <row r="843" spans="1:7" x14ac:dyDescent="0.3">
      <c r="A843" s="18" t="str">
        <f t="shared" si="59"/>
        <v/>
      </c>
      <c r="B843" s="7" t="str">
        <f t="shared" si="58"/>
        <v/>
      </c>
      <c r="C843" s="7" t="str">
        <f>IF(C842=DashBoard!$D$14,"end",IF(C842="end","end",C842+1))</f>
        <v>end</v>
      </c>
      <c r="D843" s="8" t="str">
        <f t="shared" si="60"/>
        <v/>
      </c>
      <c r="E843" s="9" t="str">
        <f>IF(C843="end","",IF(DashBoard!$C$15="Straight Line",SLN(DashBoard!$D$8,DashBoard!$D$9,DashBoard!$D$14),IF(DashBoard!$C$15="Accelerated Double Declining",DDB(DashBoard!$D$8,DashBoard!$D$9,DashBoard!$D$14,C843),IF(DashBoard!$C$15="Sum of Years",SYD(DashBoard!$D$8,DashBoard!$D$9,DashBoard!$D$14,C843)))))</f>
        <v/>
      </c>
      <c r="F843" s="10" t="str">
        <f t="shared" si="61"/>
        <v/>
      </c>
      <c r="G843" s="11" t="str">
        <f>IF(OR(F843&lt;DashBoard!$D$9,C843="end"),"True Up To Savage Value","Expense")</f>
        <v>True Up To Savage Value</v>
      </c>
    </row>
    <row r="844" spans="1:7" x14ac:dyDescent="0.3">
      <c r="A844" s="18" t="str">
        <f t="shared" si="59"/>
        <v/>
      </c>
      <c r="B844" s="7" t="str">
        <f t="shared" si="58"/>
        <v/>
      </c>
      <c r="C844" s="7" t="str">
        <f>IF(C843=DashBoard!$D$14,"end",IF(C843="end","end",C843+1))</f>
        <v>end</v>
      </c>
      <c r="D844" s="8" t="str">
        <f t="shared" si="60"/>
        <v/>
      </c>
      <c r="E844" s="9" t="str">
        <f>IF(C844="end","",IF(DashBoard!$C$15="Straight Line",SLN(DashBoard!$D$8,DashBoard!$D$9,DashBoard!$D$14),IF(DashBoard!$C$15="Accelerated Double Declining",DDB(DashBoard!$D$8,DashBoard!$D$9,DashBoard!$D$14,C844),IF(DashBoard!$C$15="Sum of Years",SYD(DashBoard!$D$8,DashBoard!$D$9,DashBoard!$D$14,C844)))))</f>
        <v/>
      </c>
      <c r="F844" s="10" t="str">
        <f t="shared" si="61"/>
        <v/>
      </c>
      <c r="G844" s="11" t="str">
        <f>IF(OR(F844&lt;DashBoard!$D$9,C844="end"),"True Up To Savage Value","Expense")</f>
        <v>True Up To Savage Value</v>
      </c>
    </row>
    <row r="845" spans="1:7" x14ac:dyDescent="0.3">
      <c r="A845" s="18" t="str">
        <f t="shared" si="59"/>
        <v/>
      </c>
      <c r="B845" s="7" t="str">
        <f t="shared" si="58"/>
        <v/>
      </c>
      <c r="C845" s="7" t="str">
        <f>IF(C844=DashBoard!$D$14,"end",IF(C844="end","end",C844+1))</f>
        <v>end</v>
      </c>
      <c r="D845" s="8" t="str">
        <f t="shared" si="60"/>
        <v/>
      </c>
      <c r="E845" s="9" t="str">
        <f>IF(C845="end","",IF(DashBoard!$C$15="Straight Line",SLN(DashBoard!$D$8,DashBoard!$D$9,DashBoard!$D$14),IF(DashBoard!$C$15="Accelerated Double Declining",DDB(DashBoard!$D$8,DashBoard!$D$9,DashBoard!$D$14,C845),IF(DashBoard!$C$15="Sum of Years",SYD(DashBoard!$D$8,DashBoard!$D$9,DashBoard!$D$14,C845)))))</f>
        <v/>
      </c>
      <c r="F845" s="10" t="str">
        <f t="shared" si="61"/>
        <v/>
      </c>
      <c r="G845" s="11" t="str">
        <f>IF(OR(F845&lt;DashBoard!$D$9,C845="end"),"True Up To Savage Value","Expense")</f>
        <v>True Up To Savage Value</v>
      </c>
    </row>
    <row r="846" spans="1:7" x14ac:dyDescent="0.3">
      <c r="A846" s="18" t="str">
        <f t="shared" si="59"/>
        <v/>
      </c>
      <c r="B846" s="7" t="str">
        <f t="shared" si="58"/>
        <v/>
      </c>
      <c r="C846" s="7" t="str">
        <f>IF(C845=DashBoard!$D$14,"end",IF(C845="end","end",C845+1))</f>
        <v>end</v>
      </c>
      <c r="D846" s="8" t="str">
        <f t="shared" si="60"/>
        <v/>
      </c>
      <c r="E846" s="9" t="str">
        <f>IF(C846="end","",IF(DashBoard!$C$15="Straight Line",SLN(DashBoard!$D$8,DashBoard!$D$9,DashBoard!$D$14),IF(DashBoard!$C$15="Accelerated Double Declining",DDB(DashBoard!$D$8,DashBoard!$D$9,DashBoard!$D$14,C846),IF(DashBoard!$C$15="Sum of Years",SYD(DashBoard!$D$8,DashBoard!$D$9,DashBoard!$D$14,C846)))))</f>
        <v/>
      </c>
      <c r="F846" s="10" t="str">
        <f t="shared" si="61"/>
        <v/>
      </c>
      <c r="G846" s="11" t="str">
        <f>IF(OR(F846&lt;DashBoard!$D$9,C846="end"),"True Up To Savage Value","Expense")</f>
        <v>True Up To Savage Value</v>
      </c>
    </row>
    <row r="847" spans="1:7" x14ac:dyDescent="0.3">
      <c r="A847" s="18" t="str">
        <f t="shared" si="59"/>
        <v/>
      </c>
      <c r="B847" s="7" t="str">
        <f t="shared" si="58"/>
        <v/>
      </c>
      <c r="C847" s="7" t="str">
        <f>IF(C846=DashBoard!$D$14,"end",IF(C846="end","end",C846+1))</f>
        <v>end</v>
      </c>
      <c r="D847" s="8" t="str">
        <f t="shared" si="60"/>
        <v/>
      </c>
      <c r="E847" s="9" t="str">
        <f>IF(C847="end","",IF(DashBoard!$C$15="Straight Line",SLN(DashBoard!$D$8,DashBoard!$D$9,DashBoard!$D$14),IF(DashBoard!$C$15="Accelerated Double Declining",DDB(DashBoard!$D$8,DashBoard!$D$9,DashBoard!$D$14,C847),IF(DashBoard!$C$15="Sum of Years",SYD(DashBoard!$D$8,DashBoard!$D$9,DashBoard!$D$14,C847)))))</f>
        <v/>
      </c>
      <c r="F847" s="10" t="str">
        <f t="shared" si="61"/>
        <v/>
      </c>
      <c r="G847" s="11" t="str">
        <f>IF(OR(F847&lt;DashBoard!$D$9,C847="end"),"True Up To Savage Value","Expense")</f>
        <v>True Up To Savage Value</v>
      </c>
    </row>
    <row r="848" spans="1:7" x14ac:dyDescent="0.3">
      <c r="A848" s="18" t="str">
        <f t="shared" si="59"/>
        <v/>
      </c>
      <c r="B848" s="7" t="str">
        <f t="shared" si="58"/>
        <v/>
      </c>
      <c r="C848" s="7" t="str">
        <f>IF(C847=DashBoard!$D$14,"end",IF(C847="end","end",C847+1))</f>
        <v>end</v>
      </c>
      <c r="D848" s="8" t="str">
        <f t="shared" si="60"/>
        <v/>
      </c>
      <c r="E848" s="9" t="str">
        <f>IF(C848="end","",IF(DashBoard!$C$15="Straight Line",SLN(DashBoard!$D$8,DashBoard!$D$9,DashBoard!$D$14),IF(DashBoard!$C$15="Accelerated Double Declining",DDB(DashBoard!$D$8,DashBoard!$D$9,DashBoard!$D$14,C848),IF(DashBoard!$C$15="Sum of Years",SYD(DashBoard!$D$8,DashBoard!$D$9,DashBoard!$D$14,C848)))))</f>
        <v/>
      </c>
      <c r="F848" s="10" t="str">
        <f t="shared" si="61"/>
        <v/>
      </c>
      <c r="G848" s="11" t="str">
        <f>IF(OR(F848&lt;DashBoard!$D$9,C848="end"),"True Up To Savage Value","Expense")</f>
        <v>True Up To Savage Value</v>
      </c>
    </row>
    <row r="849" spans="1:7" x14ac:dyDescent="0.3">
      <c r="A849" s="18" t="str">
        <f t="shared" si="59"/>
        <v/>
      </c>
      <c r="B849" s="7" t="str">
        <f t="shared" si="58"/>
        <v/>
      </c>
      <c r="C849" s="7" t="str">
        <f>IF(C848=DashBoard!$D$14,"end",IF(C848="end","end",C848+1))</f>
        <v>end</v>
      </c>
      <c r="D849" s="8" t="str">
        <f t="shared" si="60"/>
        <v/>
      </c>
      <c r="E849" s="9" t="str">
        <f>IF(C849="end","",IF(DashBoard!$C$15="Straight Line",SLN(DashBoard!$D$8,DashBoard!$D$9,DashBoard!$D$14),IF(DashBoard!$C$15="Accelerated Double Declining",DDB(DashBoard!$D$8,DashBoard!$D$9,DashBoard!$D$14,C849),IF(DashBoard!$C$15="Sum of Years",SYD(DashBoard!$D$8,DashBoard!$D$9,DashBoard!$D$14,C849)))))</f>
        <v/>
      </c>
      <c r="F849" s="10" t="str">
        <f t="shared" si="61"/>
        <v/>
      </c>
      <c r="G849" s="11" t="str">
        <f>IF(OR(F849&lt;DashBoard!$D$9,C849="end"),"True Up To Savage Value","Expense")</f>
        <v>True Up To Savage Value</v>
      </c>
    </row>
    <row r="850" spans="1:7" x14ac:dyDescent="0.3">
      <c r="A850" s="18" t="str">
        <f t="shared" si="59"/>
        <v/>
      </c>
      <c r="B850" s="7" t="str">
        <f t="shared" si="58"/>
        <v/>
      </c>
      <c r="C850" s="7" t="str">
        <f>IF(C849=DashBoard!$D$14,"end",IF(C849="end","end",C849+1))</f>
        <v>end</v>
      </c>
      <c r="D850" s="8" t="str">
        <f t="shared" si="60"/>
        <v/>
      </c>
      <c r="E850" s="9" t="str">
        <f>IF(C850="end","",IF(DashBoard!$C$15="Straight Line",SLN(DashBoard!$D$8,DashBoard!$D$9,DashBoard!$D$14),IF(DashBoard!$C$15="Accelerated Double Declining",DDB(DashBoard!$D$8,DashBoard!$D$9,DashBoard!$D$14,C850),IF(DashBoard!$C$15="Sum of Years",SYD(DashBoard!$D$8,DashBoard!$D$9,DashBoard!$D$14,C850)))))</f>
        <v/>
      </c>
      <c r="F850" s="10" t="str">
        <f t="shared" si="61"/>
        <v/>
      </c>
      <c r="G850" s="11" t="str">
        <f>IF(OR(F850&lt;DashBoard!$D$9,C850="end"),"True Up To Savage Value","Expense")</f>
        <v>True Up To Savage Value</v>
      </c>
    </row>
    <row r="851" spans="1:7" x14ac:dyDescent="0.3">
      <c r="A851" s="18" t="str">
        <f t="shared" si="59"/>
        <v/>
      </c>
      <c r="B851" s="7" t="str">
        <f t="shared" si="58"/>
        <v/>
      </c>
      <c r="C851" s="7" t="str">
        <f>IF(C850=DashBoard!$D$14,"end",IF(C850="end","end",C850+1))</f>
        <v>end</v>
      </c>
      <c r="D851" s="8" t="str">
        <f t="shared" si="60"/>
        <v/>
      </c>
      <c r="E851" s="9" t="str">
        <f>IF(C851="end","",IF(DashBoard!$C$15="Straight Line",SLN(DashBoard!$D$8,DashBoard!$D$9,DashBoard!$D$14),IF(DashBoard!$C$15="Accelerated Double Declining",DDB(DashBoard!$D$8,DashBoard!$D$9,DashBoard!$D$14,C851),IF(DashBoard!$C$15="Sum of Years",SYD(DashBoard!$D$8,DashBoard!$D$9,DashBoard!$D$14,C851)))))</f>
        <v/>
      </c>
      <c r="F851" s="10" t="str">
        <f t="shared" si="61"/>
        <v/>
      </c>
      <c r="G851" s="11" t="str">
        <f>IF(OR(F851&lt;DashBoard!$D$9,C851="end"),"True Up To Savage Value","Expense")</f>
        <v>True Up To Savage Value</v>
      </c>
    </row>
    <row r="852" spans="1:7" x14ac:dyDescent="0.3">
      <c r="A852" s="18" t="str">
        <f t="shared" si="59"/>
        <v/>
      </c>
      <c r="B852" s="7" t="str">
        <f t="shared" si="58"/>
        <v/>
      </c>
      <c r="C852" s="7" t="str">
        <f>IF(C851=DashBoard!$D$14,"end",IF(C851="end","end",C851+1))</f>
        <v>end</v>
      </c>
      <c r="D852" s="8" t="str">
        <f t="shared" si="60"/>
        <v/>
      </c>
      <c r="E852" s="9" t="str">
        <f>IF(C852="end","",IF(DashBoard!$C$15="Straight Line",SLN(DashBoard!$D$8,DashBoard!$D$9,DashBoard!$D$14),IF(DashBoard!$C$15="Accelerated Double Declining",DDB(DashBoard!$D$8,DashBoard!$D$9,DashBoard!$D$14,C852),IF(DashBoard!$C$15="Sum of Years",SYD(DashBoard!$D$8,DashBoard!$D$9,DashBoard!$D$14,C852)))))</f>
        <v/>
      </c>
      <c r="F852" s="10" t="str">
        <f t="shared" si="61"/>
        <v/>
      </c>
      <c r="G852" s="11" t="str">
        <f>IF(OR(F852&lt;DashBoard!$D$9,C852="end"),"True Up To Savage Value","Expense")</f>
        <v>True Up To Savage Value</v>
      </c>
    </row>
    <row r="853" spans="1:7" x14ac:dyDescent="0.3">
      <c r="A853" s="18" t="str">
        <f t="shared" si="59"/>
        <v/>
      </c>
      <c r="B853" s="7" t="str">
        <f t="shared" si="58"/>
        <v/>
      </c>
      <c r="C853" s="7" t="str">
        <f>IF(C852=DashBoard!$D$14,"end",IF(C852="end","end",C852+1))</f>
        <v>end</v>
      </c>
      <c r="D853" s="8" t="str">
        <f t="shared" si="60"/>
        <v/>
      </c>
      <c r="E853" s="9" t="str">
        <f>IF(C853="end","",IF(DashBoard!$C$15="Straight Line",SLN(DashBoard!$D$8,DashBoard!$D$9,DashBoard!$D$14),IF(DashBoard!$C$15="Accelerated Double Declining",DDB(DashBoard!$D$8,DashBoard!$D$9,DashBoard!$D$14,C853),IF(DashBoard!$C$15="Sum of Years",SYD(DashBoard!$D$8,DashBoard!$D$9,DashBoard!$D$14,C853)))))</f>
        <v/>
      </c>
      <c r="F853" s="10" t="str">
        <f t="shared" si="61"/>
        <v/>
      </c>
      <c r="G853" s="11" t="str">
        <f>IF(OR(F853&lt;DashBoard!$D$9,C853="end"),"True Up To Savage Value","Expense")</f>
        <v>True Up To Savage Value</v>
      </c>
    </row>
    <row r="854" spans="1:7" x14ac:dyDescent="0.3">
      <c r="A854" s="18" t="str">
        <f t="shared" si="59"/>
        <v/>
      </c>
      <c r="B854" s="7" t="str">
        <f t="shared" si="58"/>
        <v/>
      </c>
      <c r="C854" s="7" t="str">
        <f>IF(C853=DashBoard!$D$14,"end",IF(C853="end","end",C853+1))</f>
        <v>end</v>
      </c>
      <c r="D854" s="8" t="str">
        <f t="shared" si="60"/>
        <v/>
      </c>
      <c r="E854" s="9" t="str">
        <f>IF(C854="end","",IF(DashBoard!$C$15="Straight Line",SLN(DashBoard!$D$8,DashBoard!$D$9,DashBoard!$D$14),IF(DashBoard!$C$15="Accelerated Double Declining",DDB(DashBoard!$D$8,DashBoard!$D$9,DashBoard!$D$14,C854),IF(DashBoard!$C$15="Sum of Years",SYD(DashBoard!$D$8,DashBoard!$D$9,DashBoard!$D$14,C854)))))</f>
        <v/>
      </c>
      <c r="F854" s="10" t="str">
        <f t="shared" si="61"/>
        <v/>
      </c>
      <c r="G854" s="11" t="str">
        <f>IF(OR(F854&lt;DashBoard!$D$9,C854="end"),"True Up To Savage Value","Expense")</f>
        <v>True Up To Savage Value</v>
      </c>
    </row>
    <row r="855" spans="1:7" x14ac:dyDescent="0.3">
      <c r="A855" s="18" t="str">
        <f t="shared" si="59"/>
        <v/>
      </c>
      <c r="B855" s="7" t="str">
        <f t="shared" si="58"/>
        <v/>
      </c>
      <c r="C855" s="7" t="str">
        <f>IF(C854=DashBoard!$D$14,"end",IF(C854="end","end",C854+1))</f>
        <v>end</v>
      </c>
      <c r="D855" s="8" t="str">
        <f t="shared" si="60"/>
        <v/>
      </c>
      <c r="E855" s="9" t="str">
        <f>IF(C855="end","",IF(DashBoard!$C$15="Straight Line",SLN(DashBoard!$D$8,DashBoard!$D$9,DashBoard!$D$14),IF(DashBoard!$C$15="Accelerated Double Declining",DDB(DashBoard!$D$8,DashBoard!$D$9,DashBoard!$D$14,C855),IF(DashBoard!$C$15="Sum of Years",SYD(DashBoard!$D$8,DashBoard!$D$9,DashBoard!$D$14,C855)))))</f>
        <v/>
      </c>
      <c r="F855" s="10" t="str">
        <f t="shared" si="61"/>
        <v/>
      </c>
      <c r="G855" s="11" t="str">
        <f>IF(OR(F855&lt;DashBoard!$D$9,C855="end"),"True Up To Savage Value","Expense")</f>
        <v>True Up To Savage Value</v>
      </c>
    </row>
    <row r="856" spans="1:7" x14ac:dyDescent="0.3">
      <c r="A856" s="18" t="str">
        <f t="shared" si="59"/>
        <v/>
      </c>
      <c r="B856" s="7" t="str">
        <f t="shared" si="58"/>
        <v/>
      </c>
      <c r="C856" s="7" t="str">
        <f>IF(C855=DashBoard!$D$14,"end",IF(C855="end","end",C855+1))</f>
        <v>end</v>
      </c>
      <c r="D856" s="8" t="str">
        <f t="shared" si="60"/>
        <v/>
      </c>
      <c r="E856" s="9" t="str">
        <f>IF(C856="end","",IF(DashBoard!$C$15="Straight Line",SLN(DashBoard!$D$8,DashBoard!$D$9,DashBoard!$D$14),IF(DashBoard!$C$15="Accelerated Double Declining",DDB(DashBoard!$D$8,DashBoard!$D$9,DashBoard!$D$14,C856),IF(DashBoard!$C$15="Sum of Years",SYD(DashBoard!$D$8,DashBoard!$D$9,DashBoard!$D$14,C856)))))</f>
        <v/>
      </c>
      <c r="F856" s="10" t="str">
        <f t="shared" si="61"/>
        <v/>
      </c>
      <c r="G856" s="11" t="str">
        <f>IF(OR(F856&lt;DashBoard!$D$9,C856="end"),"True Up To Savage Value","Expense")</f>
        <v>True Up To Savage Value</v>
      </c>
    </row>
    <row r="857" spans="1:7" x14ac:dyDescent="0.3">
      <c r="A857" s="18" t="str">
        <f t="shared" si="59"/>
        <v/>
      </c>
      <c r="B857" s="7" t="str">
        <f t="shared" si="58"/>
        <v/>
      </c>
      <c r="C857" s="7" t="str">
        <f>IF(C856=DashBoard!$D$14,"end",IF(C856="end","end",C856+1))</f>
        <v>end</v>
      </c>
      <c r="D857" s="8" t="str">
        <f t="shared" si="60"/>
        <v/>
      </c>
      <c r="E857" s="9" t="str">
        <f>IF(C857="end","",IF(DashBoard!$C$15="Straight Line",SLN(DashBoard!$D$8,DashBoard!$D$9,DashBoard!$D$14),IF(DashBoard!$C$15="Accelerated Double Declining",DDB(DashBoard!$D$8,DashBoard!$D$9,DashBoard!$D$14,C857),IF(DashBoard!$C$15="Sum of Years",SYD(DashBoard!$D$8,DashBoard!$D$9,DashBoard!$D$14,C857)))))</f>
        <v/>
      </c>
      <c r="F857" s="10" t="str">
        <f t="shared" si="61"/>
        <v/>
      </c>
      <c r="G857" s="11" t="str">
        <f>IF(OR(F857&lt;DashBoard!$D$9,C857="end"),"True Up To Savage Value","Expense")</f>
        <v>True Up To Savage Value</v>
      </c>
    </row>
    <row r="858" spans="1:7" x14ac:dyDescent="0.3">
      <c r="A858" s="18" t="str">
        <f t="shared" si="59"/>
        <v/>
      </c>
      <c r="B858" s="7" t="str">
        <f t="shared" si="58"/>
        <v/>
      </c>
      <c r="C858" s="7" t="str">
        <f>IF(C857=DashBoard!$D$14,"end",IF(C857="end","end",C857+1))</f>
        <v>end</v>
      </c>
      <c r="D858" s="8" t="str">
        <f t="shared" si="60"/>
        <v/>
      </c>
      <c r="E858" s="9" t="str">
        <f>IF(C858="end","",IF(DashBoard!$C$15="Straight Line",SLN(DashBoard!$D$8,DashBoard!$D$9,DashBoard!$D$14),IF(DashBoard!$C$15="Accelerated Double Declining",DDB(DashBoard!$D$8,DashBoard!$D$9,DashBoard!$D$14,C858),IF(DashBoard!$C$15="Sum of Years",SYD(DashBoard!$D$8,DashBoard!$D$9,DashBoard!$D$14,C858)))))</f>
        <v/>
      </c>
      <c r="F858" s="10" t="str">
        <f t="shared" si="61"/>
        <v/>
      </c>
      <c r="G858" s="11" t="str">
        <f>IF(OR(F858&lt;DashBoard!$D$9,C858="end"),"True Up To Savage Value","Expense")</f>
        <v>True Up To Savage Value</v>
      </c>
    </row>
    <row r="859" spans="1:7" x14ac:dyDescent="0.3">
      <c r="A859" s="18" t="str">
        <f t="shared" si="59"/>
        <v/>
      </c>
      <c r="B859" s="7" t="str">
        <f t="shared" si="58"/>
        <v/>
      </c>
      <c r="C859" s="7" t="str">
        <f>IF(C858=DashBoard!$D$14,"end",IF(C858="end","end",C858+1))</f>
        <v>end</v>
      </c>
      <c r="D859" s="8" t="str">
        <f t="shared" si="60"/>
        <v/>
      </c>
      <c r="E859" s="9" t="str">
        <f>IF(C859="end","",IF(DashBoard!$C$15="Straight Line",SLN(DashBoard!$D$8,DashBoard!$D$9,DashBoard!$D$14),IF(DashBoard!$C$15="Accelerated Double Declining",DDB(DashBoard!$D$8,DashBoard!$D$9,DashBoard!$D$14,C859),IF(DashBoard!$C$15="Sum of Years",SYD(DashBoard!$D$8,DashBoard!$D$9,DashBoard!$D$14,C859)))))</f>
        <v/>
      </c>
      <c r="F859" s="10" t="str">
        <f t="shared" si="61"/>
        <v/>
      </c>
      <c r="G859" s="11" t="str">
        <f>IF(OR(F859&lt;DashBoard!$D$9,C859="end"),"True Up To Savage Value","Expense")</f>
        <v>True Up To Savage Value</v>
      </c>
    </row>
    <row r="860" spans="1:7" x14ac:dyDescent="0.3">
      <c r="A860" s="18" t="str">
        <f t="shared" si="59"/>
        <v/>
      </c>
      <c r="B860" s="7" t="str">
        <f t="shared" si="58"/>
        <v/>
      </c>
      <c r="C860" s="7" t="str">
        <f>IF(C859=DashBoard!$D$14,"end",IF(C859="end","end",C859+1))</f>
        <v>end</v>
      </c>
      <c r="D860" s="8" t="str">
        <f t="shared" si="60"/>
        <v/>
      </c>
      <c r="E860" s="9" t="str">
        <f>IF(C860="end","",IF(DashBoard!$C$15="Straight Line",SLN(DashBoard!$D$8,DashBoard!$D$9,DashBoard!$D$14),IF(DashBoard!$C$15="Accelerated Double Declining",DDB(DashBoard!$D$8,DashBoard!$D$9,DashBoard!$D$14,C860),IF(DashBoard!$C$15="Sum of Years",SYD(DashBoard!$D$8,DashBoard!$D$9,DashBoard!$D$14,C860)))))</f>
        <v/>
      </c>
      <c r="F860" s="10" t="str">
        <f t="shared" si="61"/>
        <v/>
      </c>
      <c r="G860" s="11" t="str">
        <f>IF(OR(F860&lt;DashBoard!$D$9,C860="end"),"True Up To Savage Value","Expense")</f>
        <v>True Up To Savage Value</v>
      </c>
    </row>
    <row r="861" spans="1:7" x14ac:dyDescent="0.3">
      <c r="A861" s="18" t="str">
        <f t="shared" si="59"/>
        <v/>
      </c>
      <c r="B861" s="7" t="str">
        <f t="shared" si="58"/>
        <v/>
      </c>
      <c r="C861" s="7" t="str">
        <f>IF(C860=DashBoard!$D$14,"end",IF(C860="end","end",C860+1))</f>
        <v>end</v>
      </c>
      <c r="D861" s="8" t="str">
        <f t="shared" si="60"/>
        <v/>
      </c>
      <c r="E861" s="9" t="str">
        <f>IF(C861="end","",IF(DashBoard!$C$15="Straight Line",SLN(DashBoard!$D$8,DashBoard!$D$9,DashBoard!$D$14),IF(DashBoard!$C$15="Accelerated Double Declining",DDB(DashBoard!$D$8,DashBoard!$D$9,DashBoard!$D$14,C861),IF(DashBoard!$C$15="Sum of Years",SYD(DashBoard!$D$8,DashBoard!$D$9,DashBoard!$D$14,C861)))))</f>
        <v/>
      </c>
      <c r="F861" s="10" t="str">
        <f t="shared" si="61"/>
        <v/>
      </c>
      <c r="G861" s="11" t="str">
        <f>IF(OR(F861&lt;DashBoard!$D$9,C861="end"),"True Up To Savage Value","Expense")</f>
        <v>True Up To Savage Value</v>
      </c>
    </row>
    <row r="862" spans="1:7" x14ac:dyDescent="0.3">
      <c r="A862" s="18" t="str">
        <f t="shared" si="59"/>
        <v/>
      </c>
      <c r="B862" s="7" t="str">
        <f t="shared" si="58"/>
        <v/>
      </c>
      <c r="C862" s="7" t="str">
        <f>IF(C861=DashBoard!$D$14,"end",IF(C861="end","end",C861+1))</f>
        <v>end</v>
      </c>
      <c r="D862" s="8" t="str">
        <f t="shared" si="60"/>
        <v/>
      </c>
      <c r="E862" s="9" t="str">
        <f>IF(C862="end","",IF(DashBoard!$C$15="Straight Line",SLN(DashBoard!$D$8,DashBoard!$D$9,DashBoard!$D$14),IF(DashBoard!$C$15="Accelerated Double Declining",DDB(DashBoard!$D$8,DashBoard!$D$9,DashBoard!$D$14,C862),IF(DashBoard!$C$15="Sum of Years",SYD(DashBoard!$D$8,DashBoard!$D$9,DashBoard!$D$14,C862)))))</f>
        <v/>
      </c>
      <c r="F862" s="10" t="str">
        <f t="shared" si="61"/>
        <v/>
      </c>
      <c r="G862" s="11" t="str">
        <f>IF(OR(F862&lt;DashBoard!$D$9,C862="end"),"True Up To Savage Value","Expense")</f>
        <v>True Up To Savage Value</v>
      </c>
    </row>
    <row r="863" spans="1:7" x14ac:dyDescent="0.3">
      <c r="A863" s="18" t="str">
        <f t="shared" si="59"/>
        <v/>
      </c>
      <c r="B863" s="7" t="str">
        <f t="shared" si="58"/>
        <v/>
      </c>
      <c r="C863" s="7" t="str">
        <f>IF(C862=DashBoard!$D$14,"end",IF(C862="end","end",C862+1))</f>
        <v>end</v>
      </c>
      <c r="D863" s="8" t="str">
        <f t="shared" si="60"/>
        <v/>
      </c>
      <c r="E863" s="9" t="str">
        <f>IF(C863="end","",IF(DashBoard!$C$15="Straight Line",SLN(DashBoard!$D$8,DashBoard!$D$9,DashBoard!$D$14),IF(DashBoard!$C$15="Accelerated Double Declining",DDB(DashBoard!$D$8,DashBoard!$D$9,DashBoard!$D$14,C863),IF(DashBoard!$C$15="Sum of Years",SYD(DashBoard!$D$8,DashBoard!$D$9,DashBoard!$D$14,C863)))))</f>
        <v/>
      </c>
      <c r="F863" s="10" t="str">
        <f t="shared" si="61"/>
        <v/>
      </c>
      <c r="G863" s="11" t="str">
        <f>IF(OR(F863&lt;DashBoard!$D$9,C863="end"),"True Up To Savage Value","Expense")</f>
        <v>True Up To Savage Value</v>
      </c>
    </row>
    <row r="864" spans="1:7" x14ac:dyDescent="0.3">
      <c r="A864" s="18" t="str">
        <f t="shared" si="59"/>
        <v/>
      </c>
      <c r="B864" s="7" t="str">
        <f t="shared" si="58"/>
        <v/>
      </c>
      <c r="C864" s="7" t="str">
        <f>IF(C863=DashBoard!$D$14,"end",IF(C863="end","end",C863+1))</f>
        <v>end</v>
      </c>
      <c r="D864" s="8" t="str">
        <f t="shared" si="60"/>
        <v/>
      </c>
      <c r="E864" s="9" t="str">
        <f>IF(C864="end","",IF(DashBoard!$C$15="Straight Line",SLN(DashBoard!$D$8,DashBoard!$D$9,DashBoard!$D$14),IF(DashBoard!$C$15="Accelerated Double Declining",DDB(DashBoard!$D$8,DashBoard!$D$9,DashBoard!$D$14,C864),IF(DashBoard!$C$15="Sum of Years",SYD(DashBoard!$D$8,DashBoard!$D$9,DashBoard!$D$14,C864)))))</f>
        <v/>
      </c>
      <c r="F864" s="10" t="str">
        <f t="shared" si="61"/>
        <v/>
      </c>
      <c r="G864" s="11" t="str">
        <f>IF(OR(F864&lt;DashBoard!$D$9,C864="end"),"True Up To Savage Value","Expense")</f>
        <v>True Up To Savage Value</v>
      </c>
    </row>
    <row r="865" spans="1:7" x14ac:dyDescent="0.3">
      <c r="A865" s="18" t="str">
        <f t="shared" si="59"/>
        <v/>
      </c>
      <c r="B865" s="7" t="str">
        <f t="shared" si="58"/>
        <v/>
      </c>
      <c r="C865" s="7" t="str">
        <f>IF(C864=DashBoard!$D$14,"end",IF(C864="end","end",C864+1))</f>
        <v>end</v>
      </c>
      <c r="D865" s="8" t="str">
        <f t="shared" si="60"/>
        <v/>
      </c>
      <c r="E865" s="9" t="str">
        <f>IF(C865="end","",IF(DashBoard!$C$15="Straight Line",SLN(DashBoard!$D$8,DashBoard!$D$9,DashBoard!$D$14),IF(DashBoard!$C$15="Accelerated Double Declining",DDB(DashBoard!$D$8,DashBoard!$D$9,DashBoard!$D$14,C865),IF(DashBoard!$C$15="Sum of Years",SYD(DashBoard!$D$8,DashBoard!$D$9,DashBoard!$D$14,C865)))))</f>
        <v/>
      </c>
      <c r="F865" s="10" t="str">
        <f t="shared" si="61"/>
        <v/>
      </c>
      <c r="G865" s="11" t="str">
        <f>IF(OR(F865&lt;DashBoard!$D$9,C865="end"),"True Up To Savage Value","Expense")</f>
        <v>True Up To Savage Value</v>
      </c>
    </row>
    <row r="866" spans="1:7" x14ac:dyDescent="0.3">
      <c r="A866" s="18" t="str">
        <f t="shared" si="59"/>
        <v/>
      </c>
      <c r="B866" s="7" t="str">
        <f t="shared" si="58"/>
        <v/>
      </c>
      <c r="C866" s="7" t="str">
        <f>IF(C865=DashBoard!$D$14,"end",IF(C865="end","end",C865+1))</f>
        <v>end</v>
      </c>
      <c r="D866" s="8" t="str">
        <f t="shared" si="60"/>
        <v/>
      </c>
      <c r="E866" s="9" t="str">
        <f>IF(C866="end","",IF(DashBoard!$C$15="Straight Line",SLN(DashBoard!$D$8,DashBoard!$D$9,DashBoard!$D$14),IF(DashBoard!$C$15="Accelerated Double Declining",DDB(DashBoard!$D$8,DashBoard!$D$9,DashBoard!$D$14,C866),IF(DashBoard!$C$15="Sum of Years",SYD(DashBoard!$D$8,DashBoard!$D$9,DashBoard!$D$14,C866)))))</f>
        <v/>
      </c>
      <c r="F866" s="10" t="str">
        <f t="shared" si="61"/>
        <v/>
      </c>
      <c r="G866" s="11" t="str">
        <f>IF(OR(F866&lt;DashBoard!$D$9,C866="end"),"True Up To Savage Value","Expense")</f>
        <v>True Up To Savage Value</v>
      </c>
    </row>
    <row r="867" spans="1:7" x14ac:dyDescent="0.3">
      <c r="A867" s="18" t="str">
        <f t="shared" si="59"/>
        <v/>
      </c>
      <c r="B867" s="7" t="str">
        <f t="shared" si="58"/>
        <v/>
      </c>
      <c r="C867" s="7" t="str">
        <f>IF(C866=DashBoard!$D$14,"end",IF(C866="end","end",C866+1))</f>
        <v>end</v>
      </c>
      <c r="D867" s="8" t="str">
        <f t="shared" si="60"/>
        <v/>
      </c>
      <c r="E867" s="9" t="str">
        <f>IF(C867="end","",IF(DashBoard!$C$15="Straight Line",SLN(DashBoard!$D$8,DashBoard!$D$9,DashBoard!$D$14),IF(DashBoard!$C$15="Accelerated Double Declining",DDB(DashBoard!$D$8,DashBoard!$D$9,DashBoard!$D$14,C867),IF(DashBoard!$C$15="Sum of Years",SYD(DashBoard!$D$8,DashBoard!$D$9,DashBoard!$D$14,C867)))))</f>
        <v/>
      </c>
      <c r="F867" s="10" t="str">
        <f t="shared" si="61"/>
        <v/>
      </c>
      <c r="G867" s="11" t="str">
        <f>IF(OR(F867&lt;DashBoard!$D$9,C867="end"),"True Up To Savage Value","Expense")</f>
        <v>True Up To Savage Value</v>
      </c>
    </row>
    <row r="868" spans="1:7" x14ac:dyDescent="0.3">
      <c r="A868" s="18" t="str">
        <f t="shared" si="59"/>
        <v/>
      </c>
      <c r="B868" s="7" t="str">
        <f t="shared" si="58"/>
        <v/>
      </c>
      <c r="C868" s="7" t="str">
        <f>IF(C867=DashBoard!$D$14,"end",IF(C867="end","end",C867+1))</f>
        <v>end</v>
      </c>
      <c r="D868" s="8" t="str">
        <f t="shared" si="60"/>
        <v/>
      </c>
      <c r="E868" s="9" t="str">
        <f>IF(C868="end","",IF(DashBoard!$C$15="Straight Line",SLN(DashBoard!$D$8,DashBoard!$D$9,DashBoard!$D$14),IF(DashBoard!$C$15="Accelerated Double Declining",DDB(DashBoard!$D$8,DashBoard!$D$9,DashBoard!$D$14,C868),IF(DashBoard!$C$15="Sum of Years",SYD(DashBoard!$D$8,DashBoard!$D$9,DashBoard!$D$14,C868)))))</f>
        <v/>
      </c>
      <c r="F868" s="10" t="str">
        <f t="shared" si="61"/>
        <v/>
      </c>
      <c r="G868" s="11" t="str">
        <f>IF(OR(F868&lt;DashBoard!$D$9,C868="end"),"True Up To Savage Value","Expense")</f>
        <v>True Up To Savage Value</v>
      </c>
    </row>
    <row r="869" spans="1:7" x14ac:dyDescent="0.3">
      <c r="A869" s="18" t="str">
        <f t="shared" si="59"/>
        <v/>
      </c>
      <c r="B869" s="7" t="str">
        <f t="shared" si="58"/>
        <v/>
      </c>
      <c r="C869" s="7" t="str">
        <f>IF(C868=DashBoard!$D$14,"end",IF(C868="end","end",C868+1))</f>
        <v>end</v>
      </c>
      <c r="D869" s="8" t="str">
        <f t="shared" si="60"/>
        <v/>
      </c>
      <c r="E869" s="9" t="str">
        <f>IF(C869="end","",IF(DashBoard!$C$15="Straight Line",SLN(DashBoard!$D$8,DashBoard!$D$9,DashBoard!$D$14),IF(DashBoard!$C$15="Accelerated Double Declining",DDB(DashBoard!$D$8,DashBoard!$D$9,DashBoard!$D$14,C869),IF(DashBoard!$C$15="Sum of Years",SYD(DashBoard!$D$8,DashBoard!$D$9,DashBoard!$D$14,C869)))))</f>
        <v/>
      </c>
      <c r="F869" s="10" t="str">
        <f t="shared" si="61"/>
        <v/>
      </c>
      <c r="G869" s="11" t="str">
        <f>IF(OR(F869&lt;DashBoard!$D$9,C869="end"),"True Up To Savage Value","Expense")</f>
        <v>True Up To Savage Value</v>
      </c>
    </row>
    <row r="870" spans="1:7" x14ac:dyDescent="0.3">
      <c r="A870" s="18" t="str">
        <f t="shared" si="59"/>
        <v/>
      </c>
      <c r="B870" s="7" t="str">
        <f t="shared" si="58"/>
        <v/>
      </c>
      <c r="C870" s="7" t="str">
        <f>IF(C869=DashBoard!$D$14,"end",IF(C869="end","end",C869+1))</f>
        <v>end</v>
      </c>
      <c r="D870" s="8" t="str">
        <f t="shared" si="60"/>
        <v/>
      </c>
      <c r="E870" s="9" t="str">
        <f>IF(C870="end","",IF(DashBoard!$C$15="Straight Line",SLN(DashBoard!$D$8,DashBoard!$D$9,DashBoard!$D$14),IF(DashBoard!$C$15="Accelerated Double Declining",DDB(DashBoard!$D$8,DashBoard!$D$9,DashBoard!$D$14,C870),IF(DashBoard!$C$15="Sum of Years",SYD(DashBoard!$D$8,DashBoard!$D$9,DashBoard!$D$14,C870)))))</f>
        <v/>
      </c>
      <c r="F870" s="10" t="str">
        <f t="shared" si="61"/>
        <v/>
      </c>
      <c r="G870" s="11" t="str">
        <f>IF(OR(F870&lt;DashBoard!$D$9,C870="end"),"True Up To Savage Value","Expense")</f>
        <v>True Up To Savage Value</v>
      </c>
    </row>
    <row r="871" spans="1:7" x14ac:dyDescent="0.3">
      <c r="A871" s="18" t="str">
        <f t="shared" si="59"/>
        <v/>
      </c>
      <c r="B871" s="7" t="str">
        <f t="shared" si="58"/>
        <v/>
      </c>
      <c r="C871" s="7" t="str">
        <f>IF(C870=DashBoard!$D$14,"end",IF(C870="end","end",C870+1))</f>
        <v>end</v>
      </c>
      <c r="D871" s="8" t="str">
        <f t="shared" si="60"/>
        <v/>
      </c>
      <c r="E871" s="9" t="str">
        <f>IF(C871="end","",IF(DashBoard!$C$15="Straight Line",SLN(DashBoard!$D$8,DashBoard!$D$9,DashBoard!$D$14),IF(DashBoard!$C$15="Accelerated Double Declining",DDB(DashBoard!$D$8,DashBoard!$D$9,DashBoard!$D$14,C871),IF(DashBoard!$C$15="Sum of Years",SYD(DashBoard!$D$8,DashBoard!$D$9,DashBoard!$D$14,C871)))))</f>
        <v/>
      </c>
      <c r="F871" s="10" t="str">
        <f t="shared" si="61"/>
        <v/>
      </c>
      <c r="G871" s="11" t="str">
        <f>IF(OR(F871&lt;DashBoard!$D$9,C871="end"),"True Up To Savage Value","Expense")</f>
        <v>True Up To Savage Value</v>
      </c>
    </row>
    <row r="872" spans="1:7" x14ac:dyDescent="0.3">
      <c r="A872" s="18" t="str">
        <f t="shared" si="59"/>
        <v/>
      </c>
      <c r="B872" s="7" t="str">
        <f t="shared" si="58"/>
        <v/>
      </c>
      <c r="C872" s="7" t="str">
        <f>IF(C871=DashBoard!$D$14,"end",IF(C871="end","end",C871+1))</f>
        <v>end</v>
      </c>
      <c r="D872" s="8" t="str">
        <f t="shared" si="60"/>
        <v/>
      </c>
      <c r="E872" s="9" t="str">
        <f>IF(C872="end","",IF(DashBoard!$C$15="Straight Line",SLN(DashBoard!$D$8,DashBoard!$D$9,DashBoard!$D$14),IF(DashBoard!$C$15="Accelerated Double Declining",DDB(DashBoard!$D$8,DashBoard!$D$9,DashBoard!$D$14,C872),IF(DashBoard!$C$15="Sum of Years",SYD(DashBoard!$D$8,DashBoard!$D$9,DashBoard!$D$14,C872)))))</f>
        <v/>
      </c>
      <c r="F872" s="10" t="str">
        <f t="shared" si="61"/>
        <v/>
      </c>
      <c r="G872" s="11" t="str">
        <f>IF(OR(F872&lt;DashBoard!$D$9,C872="end"),"True Up To Savage Value","Expense")</f>
        <v>True Up To Savage Value</v>
      </c>
    </row>
    <row r="873" spans="1:7" x14ac:dyDescent="0.3">
      <c r="A873" s="18" t="str">
        <f t="shared" si="59"/>
        <v/>
      </c>
      <c r="B873" s="7" t="str">
        <f t="shared" si="58"/>
        <v/>
      </c>
      <c r="C873" s="7" t="str">
        <f>IF(C872=DashBoard!$D$14,"end",IF(C872="end","end",C872+1))</f>
        <v>end</v>
      </c>
      <c r="D873" s="8" t="str">
        <f t="shared" si="60"/>
        <v/>
      </c>
      <c r="E873" s="9" t="str">
        <f>IF(C873="end","",IF(DashBoard!$C$15="Straight Line",SLN(DashBoard!$D$8,DashBoard!$D$9,DashBoard!$D$14),IF(DashBoard!$C$15="Accelerated Double Declining",DDB(DashBoard!$D$8,DashBoard!$D$9,DashBoard!$D$14,C873),IF(DashBoard!$C$15="Sum of Years",SYD(DashBoard!$D$8,DashBoard!$D$9,DashBoard!$D$14,C873)))))</f>
        <v/>
      </c>
      <c r="F873" s="10" t="str">
        <f t="shared" si="61"/>
        <v/>
      </c>
      <c r="G873" s="11" t="str">
        <f>IF(OR(F873&lt;DashBoard!$D$9,C873="end"),"True Up To Savage Value","Expense")</f>
        <v>True Up To Savage Value</v>
      </c>
    </row>
    <row r="874" spans="1:7" x14ac:dyDescent="0.3">
      <c r="A874" s="18" t="str">
        <f t="shared" si="59"/>
        <v/>
      </c>
      <c r="B874" s="7" t="str">
        <f t="shared" si="58"/>
        <v/>
      </c>
      <c r="C874" s="7" t="str">
        <f>IF(C873=DashBoard!$D$14,"end",IF(C873="end","end",C873+1))</f>
        <v>end</v>
      </c>
      <c r="D874" s="8" t="str">
        <f t="shared" si="60"/>
        <v/>
      </c>
      <c r="E874" s="9" t="str">
        <f>IF(C874="end","",IF(DashBoard!$C$15="Straight Line",SLN(DashBoard!$D$8,DashBoard!$D$9,DashBoard!$D$14),IF(DashBoard!$C$15="Accelerated Double Declining",DDB(DashBoard!$D$8,DashBoard!$D$9,DashBoard!$D$14,C874),IF(DashBoard!$C$15="Sum of Years",SYD(DashBoard!$D$8,DashBoard!$D$9,DashBoard!$D$14,C874)))))</f>
        <v/>
      </c>
      <c r="F874" s="10" t="str">
        <f t="shared" si="61"/>
        <v/>
      </c>
      <c r="G874" s="11" t="str">
        <f>IF(OR(F874&lt;DashBoard!$D$9,C874="end"),"True Up To Savage Value","Expense")</f>
        <v>True Up To Savage Value</v>
      </c>
    </row>
    <row r="875" spans="1:7" x14ac:dyDescent="0.3">
      <c r="A875" s="18" t="str">
        <f t="shared" si="59"/>
        <v/>
      </c>
      <c r="B875" s="7" t="str">
        <f t="shared" si="58"/>
        <v/>
      </c>
      <c r="C875" s="7" t="str">
        <f>IF(C874=DashBoard!$D$14,"end",IF(C874="end","end",C874+1))</f>
        <v>end</v>
      </c>
      <c r="D875" s="8" t="str">
        <f t="shared" si="60"/>
        <v/>
      </c>
      <c r="E875" s="9" t="str">
        <f>IF(C875="end","",IF(DashBoard!$C$15="Straight Line",SLN(DashBoard!$D$8,DashBoard!$D$9,DashBoard!$D$14),IF(DashBoard!$C$15="Accelerated Double Declining",DDB(DashBoard!$D$8,DashBoard!$D$9,DashBoard!$D$14,C875),IF(DashBoard!$C$15="Sum of Years",SYD(DashBoard!$D$8,DashBoard!$D$9,DashBoard!$D$14,C875)))))</f>
        <v/>
      </c>
      <c r="F875" s="10" t="str">
        <f t="shared" si="61"/>
        <v/>
      </c>
      <c r="G875" s="11" t="str">
        <f>IF(OR(F875&lt;DashBoard!$D$9,C875="end"),"True Up To Savage Value","Expense")</f>
        <v>True Up To Savage Value</v>
      </c>
    </row>
    <row r="876" spans="1:7" x14ac:dyDescent="0.3">
      <c r="A876" s="18" t="str">
        <f t="shared" si="59"/>
        <v/>
      </c>
      <c r="B876" s="7" t="str">
        <f t="shared" si="58"/>
        <v/>
      </c>
      <c r="C876" s="7" t="str">
        <f>IF(C875=DashBoard!$D$14,"end",IF(C875="end","end",C875+1))</f>
        <v>end</v>
      </c>
      <c r="D876" s="8" t="str">
        <f t="shared" si="60"/>
        <v/>
      </c>
      <c r="E876" s="9" t="str">
        <f>IF(C876="end","",IF(DashBoard!$C$15="Straight Line",SLN(DashBoard!$D$8,DashBoard!$D$9,DashBoard!$D$14),IF(DashBoard!$C$15="Accelerated Double Declining",DDB(DashBoard!$D$8,DashBoard!$D$9,DashBoard!$D$14,C876),IF(DashBoard!$C$15="Sum of Years",SYD(DashBoard!$D$8,DashBoard!$D$9,DashBoard!$D$14,C876)))))</f>
        <v/>
      </c>
      <c r="F876" s="10" t="str">
        <f t="shared" si="61"/>
        <v/>
      </c>
      <c r="G876" s="11" t="str">
        <f>IF(OR(F876&lt;DashBoard!$D$9,C876="end"),"True Up To Savage Value","Expense")</f>
        <v>True Up To Savage Value</v>
      </c>
    </row>
    <row r="877" spans="1:7" x14ac:dyDescent="0.3">
      <c r="A877" s="18" t="str">
        <f t="shared" si="59"/>
        <v/>
      </c>
      <c r="B877" s="7" t="str">
        <f t="shared" si="58"/>
        <v/>
      </c>
      <c r="C877" s="7" t="str">
        <f>IF(C876=DashBoard!$D$14,"end",IF(C876="end","end",C876+1))</f>
        <v>end</v>
      </c>
      <c r="D877" s="8" t="str">
        <f t="shared" si="60"/>
        <v/>
      </c>
      <c r="E877" s="9" t="str">
        <f>IF(C877="end","",IF(DashBoard!$C$15="Straight Line",SLN(DashBoard!$D$8,DashBoard!$D$9,DashBoard!$D$14),IF(DashBoard!$C$15="Accelerated Double Declining",DDB(DashBoard!$D$8,DashBoard!$D$9,DashBoard!$D$14,C877),IF(DashBoard!$C$15="Sum of Years",SYD(DashBoard!$D$8,DashBoard!$D$9,DashBoard!$D$14,C877)))))</f>
        <v/>
      </c>
      <c r="F877" s="10" t="str">
        <f t="shared" si="61"/>
        <v/>
      </c>
      <c r="G877" s="11" t="str">
        <f>IF(OR(F877&lt;DashBoard!$D$9,C877="end"),"True Up To Savage Value","Expense")</f>
        <v>True Up To Savage Value</v>
      </c>
    </row>
    <row r="878" spans="1:7" x14ac:dyDescent="0.3">
      <c r="A878" s="18" t="str">
        <f t="shared" si="59"/>
        <v/>
      </c>
      <c r="B878" s="7" t="str">
        <f t="shared" si="58"/>
        <v/>
      </c>
      <c r="C878" s="7" t="str">
        <f>IF(C877=DashBoard!$D$14,"end",IF(C877="end","end",C877+1))</f>
        <v>end</v>
      </c>
      <c r="D878" s="8" t="str">
        <f t="shared" si="60"/>
        <v/>
      </c>
      <c r="E878" s="9" t="str">
        <f>IF(C878="end","",IF(DashBoard!$C$15="Straight Line",SLN(DashBoard!$D$8,DashBoard!$D$9,DashBoard!$D$14),IF(DashBoard!$C$15="Accelerated Double Declining",DDB(DashBoard!$D$8,DashBoard!$D$9,DashBoard!$D$14,C878),IF(DashBoard!$C$15="Sum of Years",SYD(DashBoard!$D$8,DashBoard!$D$9,DashBoard!$D$14,C878)))))</f>
        <v/>
      </c>
      <c r="F878" s="10" t="str">
        <f t="shared" si="61"/>
        <v/>
      </c>
      <c r="G878" s="11" t="str">
        <f>IF(OR(F878&lt;DashBoard!$D$9,C878="end"),"True Up To Savage Value","Expense")</f>
        <v>True Up To Savage Value</v>
      </c>
    </row>
    <row r="879" spans="1:7" x14ac:dyDescent="0.3">
      <c r="A879" s="18" t="str">
        <f t="shared" si="59"/>
        <v/>
      </c>
      <c r="B879" s="7" t="str">
        <f t="shared" si="58"/>
        <v/>
      </c>
      <c r="C879" s="7" t="str">
        <f>IF(C878=DashBoard!$D$14,"end",IF(C878="end","end",C878+1))</f>
        <v>end</v>
      </c>
      <c r="D879" s="8" t="str">
        <f t="shared" si="60"/>
        <v/>
      </c>
      <c r="E879" s="9" t="str">
        <f>IF(C879="end","",IF(DashBoard!$C$15="Straight Line",SLN(DashBoard!$D$8,DashBoard!$D$9,DashBoard!$D$14),IF(DashBoard!$C$15="Accelerated Double Declining",DDB(DashBoard!$D$8,DashBoard!$D$9,DashBoard!$D$14,C879),IF(DashBoard!$C$15="Sum of Years",SYD(DashBoard!$D$8,DashBoard!$D$9,DashBoard!$D$14,C879)))))</f>
        <v/>
      </c>
      <c r="F879" s="10" t="str">
        <f t="shared" si="61"/>
        <v/>
      </c>
      <c r="G879" s="11" t="str">
        <f>IF(OR(F879&lt;DashBoard!$D$9,C879="end"),"True Up To Savage Value","Expense")</f>
        <v>True Up To Savage Value</v>
      </c>
    </row>
    <row r="880" spans="1:7" x14ac:dyDescent="0.3">
      <c r="A880" s="18" t="str">
        <f t="shared" si="59"/>
        <v/>
      </c>
      <c r="B880" s="7" t="str">
        <f t="shared" si="58"/>
        <v/>
      </c>
      <c r="C880" s="7" t="str">
        <f>IF(C879=DashBoard!$D$14,"end",IF(C879="end","end",C879+1))</f>
        <v>end</v>
      </c>
      <c r="D880" s="8" t="str">
        <f t="shared" si="60"/>
        <v/>
      </c>
      <c r="E880" s="9" t="str">
        <f>IF(C880="end","",IF(DashBoard!$C$15="Straight Line",SLN(DashBoard!$D$8,DashBoard!$D$9,DashBoard!$D$14),IF(DashBoard!$C$15="Accelerated Double Declining",DDB(DashBoard!$D$8,DashBoard!$D$9,DashBoard!$D$14,C880),IF(DashBoard!$C$15="Sum of Years",SYD(DashBoard!$D$8,DashBoard!$D$9,DashBoard!$D$14,C880)))))</f>
        <v/>
      </c>
      <c r="F880" s="10" t="str">
        <f t="shared" si="61"/>
        <v/>
      </c>
      <c r="G880" s="11" t="str">
        <f>IF(OR(F880&lt;DashBoard!$D$9,C880="end"),"True Up To Savage Value","Expense")</f>
        <v>True Up To Savage Value</v>
      </c>
    </row>
    <row r="881" spans="1:7" x14ac:dyDescent="0.3">
      <c r="A881" s="18" t="str">
        <f t="shared" si="59"/>
        <v/>
      </c>
      <c r="B881" s="7" t="str">
        <f t="shared" si="58"/>
        <v/>
      </c>
      <c r="C881" s="7" t="str">
        <f>IF(C880=DashBoard!$D$14,"end",IF(C880="end","end",C880+1))</f>
        <v>end</v>
      </c>
      <c r="D881" s="8" t="str">
        <f t="shared" si="60"/>
        <v/>
      </c>
      <c r="E881" s="9" t="str">
        <f>IF(C881="end","",IF(DashBoard!$C$15="Straight Line",SLN(DashBoard!$D$8,DashBoard!$D$9,DashBoard!$D$14),IF(DashBoard!$C$15="Accelerated Double Declining",DDB(DashBoard!$D$8,DashBoard!$D$9,DashBoard!$D$14,C881),IF(DashBoard!$C$15="Sum of Years",SYD(DashBoard!$D$8,DashBoard!$D$9,DashBoard!$D$14,C881)))))</f>
        <v/>
      </c>
      <c r="F881" s="10" t="str">
        <f t="shared" si="61"/>
        <v/>
      </c>
      <c r="G881" s="11" t="str">
        <f>IF(OR(F881&lt;DashBoard!$D$9,C881="end"),"True Up To Savage Value","Expense")</f>
        <v>True Up To Savage Value</v>
      </c>
    </row>
    <row r="882" spans="1:7" x14ac:dyDescent="0.3">
      <c r="A882" s="18" t="str">
        <f t="shared" si="59"/>
        <v/>
      </c>
      <c r="B882" s="7" t="str">
        <f t="shared" si="58"/>
        <v/>
      </c>
      <c r="C882" s="7" t="str">
        <f>IF(C881=DashBoard!$D$14,"end",IF(C881="end","end",C881+1))</f>
        <v>end</v>
      </c>
      <c r="D882" s="8" t="str">
        <f t="shared" si="60"/>
        <v/>
      </c>
      <c r="E882" s="9" t="str">
        <f>IF(C882="end","",IF(DashBoard!$C$15="Straight Line",SLN(DashBoard!$D$8,DashBoard!$D$9,DashBoard!$D$14),IF(DashBoard!$C$15="Accelerated Double Declining",DDB(DashBoard!$D$8,DashBoard!$D$9,DashBoard!$D$14,C882),IF(DashBoard!$C$15="Sum of Years",SYD(DashBoard!$D$8,DashBoard!$D$9,DashBoard!$D$14,C882)))))</f>
        <v/>
      </c>
      <c r="F882" s="10" t="str">
        <f t="shared" si="61"/>
        <v/>
      </c>
      <c r="G882" s="11" t="str">
        <f>IF(OR(F882&lt;DashBoard!$D$9,C882="end"),"True Up To Savage Value","Expense")</f>
        <v>True Up To Savage Value</v>
      </c>
    </row>
    <row r="883" spans="1:7" x14ac:dyDescent="0.3">
      <c r="A883" s="18" t="str">
        <f t="shared" si="59"/>
        <v/>
      </c>
      <c r="B883" s="7" t="str">
        <f t="shared" si="58"/>
        <v/>
      </c>
      <c r="C883" s="7" t="str">
        <f>IF(C882=DashBoard!$D$14,"end",IF(C882="end","end",C882+1))</f>
        <v>end</v>
      </c>
      <c r="D883" s="8" t="str">
        <f t="shared" si="60"/>
        <v/>
      </c>
      <c r="E883" s="9" t="str">
        <f>IF(C883="end","",IF(DashBoard!$C$15="Straight Line",SLN(DashBoard!$D$8,DashBoard!$D$9,DashBoard!$D$14),IF(DashBoard!$C$15="Accelerated Double Declining",DDB(DashBoard!$D$8,DashBoard!$D$9,DashBoard!$D$14,C883),IF(DashBoard!$C$15="Sum of Years",SYD(DashBoard!$D$8,DashBoard!$D$9,DashBoard!$D$14,C883)))))</f>
        <v/>
      </c>
      <c r="F883" s="10" t="str">
        <f t="shared" si="61"/>
        <v/>
      </c>
      <c r="G883" s="11" t="str">
        <f>IF(OR(F883&lt;DashBoard!$D$9,C883="end"),"True Up To Savage Value","Expense")</f>
        <v>True Up To Savage Value</v>
      </c>
    </row>
    <row r="884" spans="1:7" x14ac:dyDescent="0.3">
      <c r="A884" s="18" t="str">
        <f t="shared" si="59"/>
        <v/>
      </c>
      <c r="B884" s="7" t="str">
        <f t="shared" si="58"/>
        <v/>
      </c>
      <c r="C884" s="7" t="str">
        <f>IF(C883=DashBoard!$D$14,"end",IF(C883="end","end",C883+1))</f>
        <v>end</v>
      </c>
      <c r="D884" s="8" t="str">
        <f t="shared" si="60"/>
        <v/>
      </c>
      <c r="E884" s="9" t="str">
        <f>IF(C884="end","",IF(DashBoard!$C$15="Straight Line",SLN(DashBoard!$D$8,DashBoard!$D$9,DashBoard!$D$14),IF(DashBoard!$C$15="Accelerated Double Declining",DDB(DashBoard!$D$8,DashBoard!$D$9,DashBoard!$D$14,C884),IF(DashBoard!$C$15="Sum of Years",SYD(DashBoard!$D$8,DashBoard!$D$9,DashBoard!$D$14,C884)))))</f>
        <v/>
      </c>
      <c r="F884" s="10" t="str">
        <f t="shared" si="61"/>
        <v/>
      </c>
      <c r="G884" s="11" t="str">
        <f>IF(OR(F884&lt;DashBoard!$D$9,C884="end"),"True Up To Savage Value","Expense")</f>
        <v>True Up To Savage Value</v>
      </c>
    </row>
    <row r="885" spans="1:7" x14ac:dyDescent="0.3">
      <c r="A885" s="18" t="str">
        <f t="shared" si="59"/>
        <v/>
      </c>
      <c r="B885" s="7" t="str">
        <f t="shared" si="58"/>
        <v/>
      </c>
      <c r="C885" s="7" t="str">
        <f>IF(C884=DashBoard!$D$14,"end",IF(C884="end","end",C884+1))</f>
        <v>end</v>
      </c>
      <c r="D885" s="8" t="str">
        <f t="shared" si="60"/>
        <v/>
      </c>
      <c r="E885" s="9" t="str">
        <f>IF(C885="end","",IF(DashBoard!$C$15="Straight Line",SLN(DashBoard!$D$8,DashBoard!$D$9,DashBoard!$D$14),IF(DashBoard!$C$15="Accelerated Double Declining",DDB(DashBoard!$D$8,DashBoard!$D$9,DashBoard!$D$14,C885),IF(DashBoard!$C$15="Sum of Years",SYD(DashBoard!$D$8,DashBoard!$D$9,DashBoard!$D$14,C885)))))</f>
        <v/>
      </c>
      <c r="F885" s="10" t="str">
        <f t="shared" si="61"/>
        <v/>
      </c>
      <c r="G885" s="11" t="str">
        <f>IF(OR(F885&lt;DashBoard!$D$9,C885="end"),"True Up To Savage Value","Expense")</f>
        <v>True Up To Savage Value</v>
      </c>
    </row>
    <row r="886" spans="1:7" x14ac:dyDescent="0.3">
      <c r="A886" s="18" t="str">
        <f t="shared" si="59"/>
        <v/>
      </c>
      <c r="B886" s="7" t="str">
        <f t="shared" si="58"/>
        <v/>
      </c>
      <c r="C886" s="7" t="str">
        <f>IF(C885=DashBoard!$D$14,"end",IF(C885="end","end",C885+1))</f>
        <v>end</v>
      </c>
      <c r="D886" s="8" t="str">
        <f t="shared" si="60"/>
        <v/>
      </c>
      <c r="E886" s="9" t="str">
        <f>IF(C886="end","",IF(DashBoard!$C$15="Straight Line",SLN(DashBoard!$D$8,DashBoard!$D$9,DashBoard!$D$14),IF(DashBoard!$C$15="Accelerated Double Declining",DDB(DashBoard!$D$8,DashBoard!$D$9,DashBoard!$D$14,C886),IF(DashBoard!$C$15="Sum of Years",SYD(DashBoard!$D$8,DashBoard!$D$9,DashBoard!$D$14,C886)))))</f>
        <v/>
      </c>
      <c r="F886" s="10" t="str">
        <f t="shared" si="61"/>
        <v/>
      </c>
      <c r="G886" s="11" t="str">
        <f>IF(OR(F886&lt;DashBoard!$D$9,C886="end"),"True Up To Savage Value","Expense")</f>
        <v>True Up To Savage Value</v>
      </c>
    </row>
    <row r="887" spans="1:7" x14ac:dyDescent="0.3">
      <c r="A887" s="18" t="str">
        <f t="shared" si="59"/>
        <v/>
      </c>
      <c r="B887" s="7" t="str">
        <f t="shared" si="58"/>
        <v/>
      </c>
      <c r="C887" s="7" t="str">
        <f>IF(C886=DashBoard!$D$14,"end",IF(C886="end","end",C886+1))</f>
        <v>end</v>
      </c>
      <c r="D887" s="8" t="str">
        <f t="shared" si="60"/>
        <v/>
      </c>
      <c r="E887" s="9" t="str">
        <f>IF(C887="end","",IF(DashBoard!$C$15="Straight Line",SLN(DashBoard!$D$8,DashBoard!$D$9,DashBoard!$D$14),IF(DashBoard!$C$15="Accelerated Double Declining",DDB(DashBoard!$D$8,DashBoard!$D$9,DashBoard!$D$14,C887),IF(DashBoard!$C$15="Sum of Years",SYD(DashBoard!$D$8,DashBoard!$D$9,DashBoard!$D$14,C887)))))</f>
        <v/>
      </c>
      <c r="F887" s="10" t="str">
        <f t="shared" si="61"/>
        <v/>
      </c>
      <c r="G887" s="11" t="str">
        <f>IF(OR(F887&lt;DashBoard!$D$9,C887="end"),"True Up To Savage Value","Expense")</f>
        <v>True Up To Savage Value</v>
      </c>
    </row>
    <row r="888" spans="1:7" x14ac:dyDescent="0.3">
      <c r="A888" s="18" t="str">
        <f t="shared" si="59"/>
        <v/>
      </c>
      <c r="B888" s="7" t="str">
        <f t="shared" si="58"/>
        <v/>
      </c>
      <c r="C888" s="7" t="str">
        <f>IF(C887=DashBoard!$D$14,"end",IF(C887="end","end",C887+1))</f>
        <v>end</v>
      </c>
      <c r="D888" s="8" t="str">
        <f t="shared" si="60"/>
        <v/>
      </c>
      <c r="E888" s="9" t="str">
        <f>IF(C888="end","",IF(DashBoard!$C$15="Straight Line",SLN(DashBoard!$D$8,DashBoard!$D$9,DashBoard!$D$14),IF(DashBoard!$C$15="Accelerated Double Declining",DDB(DashBoard!$D$8,DashBoard!$D$9,DashBoard!$D$14,C888),IF(DashBoard!$C$15="Sum of Years",SYD(DashBoard!$D$8,DashBoard!$D$9,DashBoard!$D$14,C888)))))</f>
        <v/>
      </c>
      <c r="F888" s="10" t="str">
        <f t="shared" si="61"/>
        <v/>
      </c>
      <c r="G888" s="11" t="str">
        <f>IF(OR(F888&lt;DashBoard!$D$9,C888="end"),"True Up To Savage Value","Expense")</f>
        <v>True Up To Savage Value</v>
      </c>
    </row>
    <row r="889" spans="1:7" x14ac:dyDescent="0.3">
      <c r="A889" s="18" t="str">
        <f t="shared" si="59"/>
        <v/>
      </c>
      <c r="B889" s="7" t="str">
        <f t="shared" si="58"/>
        <v/>
      </c>
      <c r="C889" s="7" t="str">
        <f>IF(C888=DashBoard!$D$14,"end",IF(C888="end","end",C888+1))</f>
        <v>end</v>
      </c>
      <c r="D889" s="8" t="str">
        <f t="shared" si="60"/>
        <v/>
      </c>
      <c r="E889" s="9" t="str">
        <f>IF(C889="end","",IF(DashBoard!$C$15="Straight Line",SLN(DashBoard!$D$8,DashBoard!$D$9,DashBoard!$D$14),IF(DashBoard!$C$15="Accelerated Double Declining",DDB(DashBoard!$D$8,DashBoard!$D$9,DashBoard!$D$14,C889),IF(DashBoard!$C$15="Sum of Years",SYD(DashBoard!$D$8,DashBoard!$D$9,DashBoard!$D$14,C889)))))</f>
        <v/>
      </c>
      <c r="F889" s="10" t="str">
        <f t="shared" si="61"/>
        <v/>
      </c>
      <c r="G889" s="11" t="str">
        <f>IF(OR(F889&lt;DashBoard!$D$9,C889="end"),"True Up To Savage Value","Expense")</f>
        <v>True Up To Savage Value</v>
      </c>
    </row>
    <row r="890" spans="1:7" x14ac:dyDescent="0.3">
      <c r="A890" s="18" t="str">
        <f t="shared" si="59"/>
        <v/>
      </c>
      <c r="B890" s="7" t="str">
        <f t="shared" si="58"/>
        <v/>
      </c>
      <c r="C890" s="7" t="str">
        <f>IF(C889=DashBoard!$D$14,"end",IF(C889="end","end",C889+1))</f>
        <v>end</v>
      </c>
      <c r="D890" s="8" t="str">
        <f t="shared" si="60"/>
        <v/>
      </c>
      <c r="E890" s="9" t="str">
        <f>IF(C890="end","",IF(DashBoard!$C$15="Straight Line",SLN(DashBoard!$D$8,DashBoard!$D$9,DashBoard!$D$14),IF(DashBoard!$C$15="Accelerated Double Declining",DDB(DashBoard!$D$8,DashBoard!$D$9,DashBoard!$D$14,C890),IF(DashBoard!$C$15="Sum of Years",SYD(DashBoard!$D$8,DashBoard!$D$9,DashBoard!$D$14,C890)))))</f>
        <v/>
      </c>
      <c r="F890" s="10" t="str">
        <f t="shared" si="61"/>
        <v/>
      </c>
      <c r="G890" s="11" t="str">
        <f>IF(OR(F890&lt;DashBoard!$D$9,C890="end"),"True Up To Savage Value","Expense")</f>
        <v>True Up To Savage Value</v>
      </c>
    </row>
    <row r="891" spans="1:7" x14ac:dyDescent="0.3">
      <c r="A891" s="18" t="str">
        <f t="shared" si="59"/>
        <v/>
      </c>
      <c r="B891" s="7" t="str">
        <f t="shared" si="58"/>
        <v/>
      </c>
      <c r="C891" s="7" t="str">
        <f>IF(C890=DashBoard!$D$14,"end",IF(C890="end","end",C890+1))</f>
        <v>end</v>
      </c>
      <c r="D891" s="8" t="str">
        <f t="shared" si="60"/>
        <v/>
      </c>
      <c r="E891" s="9" t="str">
        <f>IF(C891="end","",IF(DashBoard!$C$15="Straight Line",SLN(DashBoard!$D$8,DashBoard!$D$9,DashBoard!$D$14),IF(DashBoard!$C$15="Accelerated Double Declining",DDB(DashBoard!$D$8,DashBoard!$D$9,DashBoard!$D$14,C891),IF(DashBoard!$C$15="Sum of Years",SYD(DashBoard!$D$8,DashBoard!$D$9,DashBoard!$D$14,C891)))))</f>
        <v/>
      </c>
      <c r="F891" s="10" t="str">
        <f t="shared" si="61"/>
        <v/>
      </c>
      <c r="G891" s="11" t="str">
        <f>IF(OR(F891&lt;DashBoard!$D$9,C891="end"),"True Up To Savage Value","Expense")</f>
        <v>True Up To Savage Value</v>
      </c>
    </row>
    <row r="892" spans="1:7" x14ac:dyDescent="0.3">
      <c r="A892" s="18" t="str">
        <f t="shared" si="59"/>
        <v/>
      </c>
      <c r="B892" s="7" t="str">
        <f t="shared" si="58"/>
        <v/>
      </c>
      <c r="C892" s="7" t="str">
        <f>IF(C891=DashBoard!$D$14,"end",IF(C891="end","end",C891+1))</f>
        <v>end</v>
      </c>
      <c r="D892" s="8" t="str">
        <f t="shared" si="60"/>
        <v/>
      </c>
      <c r="E892" s="9" t="str">
        <f>IF(C892="end","",IF(DashBoard!$C$15="Straight Line",SLN(DashBoard!$D$8,DashBoard!$D$9,DashBoard!$D$14),IF(DashBoard!$C$15="Accelerated Double Declining",DDB(DashBoard!$D$8,DashBoard!$D$9,DashBoard!$D$14,C892),IF(DashBoard!$C$15="Sum of Years",SYD(DashBoard!$D$8,DashBoard!$D$9,DashBoard!$D$14,C892)))))</f>
        <v/>
      </c>
      <c r="F892" s="10" t="str">
        <f t="shared" si="61"/>
        <v/>
      </c>
      <c r="G892" s="11" t="str">
        <f>IF(OR(F892&lt;DashBoard!$D$9,C892="end"),"True Up To Savage Value","Expense")</f>
        <v>True Up To Savage Value</v>
      </c>
    </row>
    <row r="893" spans="1:7" x14ac:dyDescent="0.3">
      <c r="A893" s="18" t="str">
        <f t="shared" si="59"/>
        <v/>
      </c>
      <c r="B893" s="7" t="str">
        <f t="shared" si="58"/>
        <v/>
      </c>
      <c r="C893" s="7" t="str">
        <f>IF(C892=DashBoard!$D$14,"end",IF(C892="end","end",C892+1))</f>
        <v>end</v>
      </c>
      <c r="D893" s="8" t="str">
        <f t="shared" si="60"/>
        <v/>
      </c>
      <c r="E893" s="9" t="str">
        <f>IF(C893="end","",IF(DashBoard!$C$15="Straight Line",SLN(DashBoard!$D$8,DashBoard!$D$9,DashBoard!$D$14),IF(DashBoard!$C$15="Accelerated Double Declining",DDB(DashBoard!$D$8,DashBoard!$D$9,DashBoard!$D$14,C893),IF(DashBoard!$C$15="Sum of Years",SYD(DashBoard!$D$8,DashBoard!$D$9,DashBoard!$D$14,C893)))))</f>
        <v/>
      </c>
      <c r="F893" s="10" t="str">
        <f t="shared" si="61"/>
        <v/>
      </c>
      <c r="G893" s="11" t="str">
        <f>IF(OR(F893&lt;DashBoard!$D$9,C893="end"),"True Up To Savage Value","Expense")</f>
        <v>True Up To Savage Value</v>
      </c>
    </row>
    <row r="894" spans="1:7" x14ac:dyDescent="0.3">
      <c r="A894" s="18" t="str">
        <f t="shared" si="59"/>
        <v/>
      </c>
      <c r="B894" s="7" t="str">
        <f t="shared" si="58"/>
        <v/>
      </c>
      <c r="C894" s="7" t="str">
        <f>IF(C893=DashBoard!$D$14,"end",IF(C893="end","end",C893+1))</f>
        <v>end</v>
      </c>
      <c r="D894" s="8" t="str">
        <f t="shared" si="60"/>
        <v/>
      </c>
      <c r="E894" s="9" t="str">
        <f>IF(C894="end","",IF(DashBoard!$C$15="Straight Line",SLN(DashBoard!$D$8,DashBoard!$D$9,DashBoard!$D$14),IF(DashBoard!$C$15="Accelerated Double Declining",DDB(DashBoard!$D$8,DashBoard!$D$9,DashBoard!$D$14,C894),IF(DashBoard!$C$15="Sum of Years",SYD(DashBoard!$D$8,DashBoard!$D$9,DashBoard!$D$14,C894)))))</f>
        <v/>
      </c>
      <c r="F894" s="10" t="str">
        <f t="shared" si="61"/>
        <v/>
      </c>
      <c r="G894" s="11" t="str">
        <f>IF(OR(F894&lt;DashBoard!$D$9,C894="end"),"True Up To Savage Value","Expense")</f>
        <v>True Up To Savage Value</v>
      </c>
    </row>
    <row r="895" spans="1:7" x14ac:dyDescent="0.3">
      <c r="A895" s="18" t="str">
        <f t="shared" si="59"/>
        <v/>
      </c>
      <c r="B895" s="7" t="str">
        <f t="shared" si="58"/>
        <v/>
      </c>
      <c r="C895" s="7" t="str">
        <f>IF(C894=DashBoard!$D$14,"end",IF(C894="end","end",C894+1))</f>
        <v>end</v>
      </c>
      <c r="D895" s="8" t="str">
        <f t="shared" si="60"/>
        <v/>
      </c>
      <c r="E895" s="9" t="str">
        <f>IF(C895="end","",IF(DashBoard!$C$15="Straight Line",SLN(DashBoard!$D$8,DashBoard!$D$9,DashBoard!$D$14),IF(DashBoard!$C$15="Accelerated Double Declining",DDB(DashBoard!$D$8,DashBoard!$D$9,DashBoard!$D$14,C895),IF(DashBoard!$C$15="Sum of Years",SYD(DashBoard!$D$8,DashBoard!$D$9,DashBoard!$D$14,C895)))))</f>
        <v/>
      </c>
      <c r="F895" s="10" t="str">
        <f t="shared" si="61"/>
        <v/>
      </c>
      <c r="G895" s="11" t="str">
        <f>IF(OR(F895&lt;DashBoard!$D$9,C895="end"),"True Up To Savage Value","Expense")</f>
        <v>True Up To Savage Value</v>
      </c>
    </row>
    <row r="896" spans="1:7" x14ac:dyDescent="0.3">
      <c r="A896" s="18" t="str">
        <f t="shared" si="59"/>
        <v/>
      </c>
      <c r="B896" s="7" t="str">
        <f t="shared" si="58"/>
        <v/>
      </c>
      <c r="C896" s="7" t="str">
        <f>IF(C895=DashBoard!$D$14,"end",IF(C895="end","end",C895+1))</f>
        <v>end</v>
      </c>
      <c r="D896" s="8" t="str">
        <f t="shared" si="60"/>
        <v/>
      </c>
      <c r="E896" s="9" t="str">
        <f>IF(C896="end","",IF(DashBoard!$C$15="Straight Line",SLN(DashBoard!$D$8,DashBoard!$D$9,DashBoard!$D$14),IF(DashBoard!$C$15="Accelerated Double Declining",DDB(DashBoard!$D$8,DashBoard!$D$9,DashBoard!$D$14,C896),IF(DashBoard!$C$15="Sum of Years",SYD(DashBoard!$D$8,DashBoard!$D$9,DashBoard!$D$14,C896)))))</f>
        <v/>
      </c>
      <c r="F896" s="10" t="str">
        <f t="shared" si="61"/>
        <v/>
      </c>
      <c r="G896" s="11" t="str">
        <f>IF(OR(F896&lt;DashBoard!$D$9,C896="end"),"True Up To Savage Value","Expense")</f>
        <v>True Up To Savage Value</v>
      </c>
    </row>
    <row r="897" spans="1:7" x14ac:dyDescent="0.3">
      <c r="A897" s="18" t="str">
        <f t="shared" si="59"/>
        <v/>
      </c>
      <c r="B897" s="7" t="str">
        <f t="shared" si="58"/>
        <v/>
      </c>
      <c r="C897" s="7" t="str">
        <f>IF(C896=DashBoard!$D$14,"end",IF(C896="end","end",C896+1))</f>
        <v>end</v>
      </c>
      <c r="D897" s="8" t="str">
        <f t="shared" si="60"/>
        <v/>
      </c>
      <c r="E897" s="9" t="str">
        <f>IF(C897="end","",IF(DashBoard!$C$15="Straight Line",SLN(DashBoard!$D$8,DashBoard!$D$9,DashBoard!$D$14),IF(DashBoard!$C$15="Accelerated Double Declining",DDB(DashBoard!$D$8,DashBoard!$D$9,DashBoard!$D$14,C897),IF(DashBoard!$C$15="Sum of Years",SYD(DashBoard!$D$8,DashBoard!$D$9,DashBoard!$D$14,C897)))))</f>
        <v/>
      </c>
      <c r="F897" s="10" t="str">
        <f t="shared" si="61"/>
        <v/>
      </c>
      <c r="G897" s="11" t="str">
        <f>IF(OR(F897&lt;DashBoard!$D$9,C897="end"),"True Up To Savage Value","Expense")</f>
        <v>True Up To Savage Value</v>
      </c>
    </row>
    <row r="898" spans="1:7" x14ac:dyDescent="0.3">
      <c r="A898" s="18" t="str">
        <f t="shared" si="59"/>
        <v/>
      </c>
      <c r="B898" s="7" t="str">
        <f t="shared" si="58"/>
        <v/>
      </c>
      <c r="C898" s="7" t="str">
        <f>IF(C897=DashBoard!$D$14,"end",IF(C897="end","end",C897+1))</f>
        <v>end</v>
      </c>
      <c r="D898" s="8" t="str">
        <f t="shared" si="60"/>
        <v/>
      </c>
      <c r="E898" s="9" t="str">
        <f>IF(C898="end","",IF(DashBoard!$C$15="Straight Line",SLN(DashBoard!$D$8,DashBoard!$D$9,DashBoard!$D$14),IF(DashBoard!$C$15="Accelerated Double Declining",DDB(DashBoard!$D$8,DashBoard!$D$9,DashBoard!$D$14,C898),IF(DashBoard!$C$15="Sum of Years",SYD(DashBoard!$D$8,DashBoard!$D$9,DashBoard!$D$14,C898)))))</f>
        <v/>
      </c>
      <c r="F898" s="10" t="str">
        <f t="shared" si="61"/>
        <v/>
      </c>
      <c r="G898" s="11" t="str">
        <f>IF(OR(F898&lt;DashBoard!$D$9,C898="end"),"True Up To Savage Value","Expense")</f>
        <v>True Up To Savage Value</v>
      </c>
    </row>
    <row r="899" spans="1:7" x14ac:dyDescent="0.3">
      <c r="A899" s="18" t="str">
        <f t="shared" si="59"/>
        <v/>
      </c>
      <c r="B899" s="7" t="str">
        <f t="shared" si="58"/>
        <v/>
      </c>
      <c r="C899" s="7" t="str">
        <f>IF(C898=DashBoard!$D$14,"end",IF(C898="end","end",C898+1))</f>
        <v>end</v>
      </c>
      <c r="D899" s="8" t="str">
        <f t="shared" si="60"/>
        <v/>
      </c>
      <c r="E899" s="9" t="str">
        <f>IF(C899="end","",IF(DashBoard!$C$15="Straight Line",SLN(DashBoard!$D$8,DashBoard!$D$9,DashBoard!$D$14),IF(DashBoard!$C$15="Accelerated Double Declining",DDB(DashBoard!$D$8,DashBoard!$D$9,DashBoard!$D$14,C899),IF(DashBoard!$C$15="Sum of Years",SYD(DashBoard!$D$8,DashBoard!$D$9,DashBoard!$D$14,C899)))))</f>
        <v/>
      </c>
      <c r="F899" s="10" t="str">
        <f t="shared" si="61"/>
        <v/>
      </c>
      <c r="G899" s="11" t="str">
        <f>IF(OR(F899&lt;DashBoard!$D$9,C899="end"),"True Up To Savage Value","Expense")</f>
        <v>True Up To Savage Value</v>
      </c>
    </row>
    <row r="900" spans="1:7" x14ac:dyDescent="0.3">
      <c r="A900" s="18" t="str">
        <f t="shared" si="59"/>
        <v/>
      </c>
      <c r="B900" s="7" t="str">
        <f t="shared" ref="B900:B963" si="62">IF(C900="end","",YEAR(D900))</f>
        <v/>
      </c>
      <c r="C900" s="7" t="str">
        <f>IF(C899=DashBoard!$D$14,"end",IF(C899="end","end",C899+1))</f>
        <v>end</v>
      </c>
      <c r="D900" s="8" t="str">
        <f t="shared" si="60"/>
        <v/>
      </c>
      <c r="E900" s="9" t="str">
        <f>IF(C900="end","",IF(DashBoard!$C$15="Straight Line",SLN(DashBoard!$D$8,DashBoard!$D$9,DashBoard!$D$14),IF(DashBoard!$C$15="Accelerated Double Declining",DDB(DashBoard!$D$8,DashBoard!$D$9,DashBoard!$D$14,C900),IF(DashBoard!$C$15="Sum of Years",SYD(DashBoard!$D$8,DashBoard!$D$9,DashBoard!$D$14,C900)))))</f>
        <v/>
      </c>
      <c r="F900" s="10" t="str">
        <f t="shared" si="61"/>
        <v/>
      </c>
      <c r="G900" s="11" t="str">
        <f>IF(OR(F900&lt;DashBoard!$D$9,C900="end"),"True Up To Savage Value","Expense")</f>
        <v>True Up To Savage Value</v>
      </c>
    </row>
    <row r="901" spans="1:7" x14ac:dyDescent="0.3">
      <c r="A901" s="18" t="str">
        <f t="shared" ref="A901:A964" si="63">IFERROR(IF(B901=B900,E901+A900,E901),"")</f>
        <v/>
      </c>
      <c r="B901" s="7" t="str">
        <f t="shared" si="62"/>
        <v/>
      </c>
      <c r="C901" s="7" t="str">
        <f>IF(C900=DashBoard!$D$14,"end",IF(C900="end","end",C900+1))</f>
        <v>end</v>
      </c>
      <c r="D901" s="8" t="str">
        <f t="shared" ref="D901:D964" si="64">IF(C901="end","",EOMONTH(D900,1))</f>
        <v/>
      </c>
      <c r="E901" s="9" t="str">
        <f>IF(C901="end","",IF(DashBoard!$C$15="Straight Line",SLN(DashBoard!$D$8,DashBoard!$D$9,DashBoard!$D$14),IF(DashBoard!$C$15="Accelerated Double Declining",DDB(DashBoard!$D$8,DashBoard!$D$9,DashBoard!$D$14,C901),IF(DashBoard!$C$15="Sum of Years",SYD(DashBoard!$D$8,DashBoard!$D$9,DashBoard!$D$14,C901)))))</f>
        <v/>
      </c>
      <c r="F901" s="10" t="str">
        <f t="shared" ref="F901:F964" si="65">IF(C901="end","",F900-E901)</f>
        <v/>
      </c>
      <c r="G901" s="11" t="str">
        <f>IF(OR(F901&lt;DashBoard!$D$9,C901="end"),"True Up To Savage Value","Expense")</f>
        <v>True Up To Savage Value</v>
      </c>
    </row>
    <row r="902" spans="1:7" x14ac:dyDescent="0.3">
      <c r="A902" s="18" t="str">
        <f t="shared" si="63"/>
        <v/>
      </c>
      <c r="B902" s="7" t="str">
        <f t="shared" si="62"/>
        <v/>
      </c>
      <c r="C902" s="7" t="str">
        <f>IF(C901=DashBoard!$D$14,"end",IF(C901="end","end",C901+1))</f>
        <v>end</v>
      </c>
      <c r="D902" s="8" t="str">
        <f t="shared" si="64"/>
        <v/>
      </c>
      <c r="E902" s="9" t="str">
        <f>IF(C902="end","",IF(DashBoard!$C$15="Straight Line",SLN(DashBoard!$D$8,DashBoard!$D$9,DashBoard!$D$14),IF(DashBoard!$C$15="Accelerated Double Declining",DDB(DashBoard!$D$8,DashBoard!$D$9,DashBoard!$D$14,C902),IF(DashBoard!$C$15="Sum of Years",SYD(DashBoard!$D$8,DashBoard!$D$9,DashBoard!$D$14,C902)))))</f>
        <v/>
      </c>
      <c r="F902" s="10" t="str">
        <f t="shared" si="65"/>
        <v/>
      </c>
      <c r="G902" s="11" t="str">
        <f>IF(OR(F902&lt;DashBoard!$D$9,C902="end"),"True Up To Savage Value","Expense")</f>
        <v>True Up To Savage Value</v>
      </c>
    </row>
    <row r="903" spans="1:7" x14ac:dyDescent="0.3">
      <c r="A903" s="18" t="str">
        <f t="shared" si="63"/>
        <v/>
      </c>
      <c r="B903" s="7" t="str">
        <f t="shared" si="62"/>
        <v/>
      </c>
      <c r="C903" s="7" t="str">
        <f>IF(C902=DashBoard!$D$14,"end",IF(C902="end","end",C902+1))</f>
        <v>end</v>
      </c>
      <c r="D903" s="8" t="str">
        <f t="shared" si="64"/>
        <v/>
      </c>
      <c r="E903" s="9" t="str">
        <f>IF(C903="end","",IF(DashBoard!$C$15="Straight Line",SLN(DashBoard!$D$8,DashBoard!$D$9,DashBoard!$D$14),IF(DashBoard!$C$15="Accelerated Double Declining",DDB(DashBoard!$D$8,DashBoard!$D$9,DashBoard!$D$14,C903),IF(DashBoard!$C$15="Sum of Years",SYD(DashBoard!$D$8,DashBoard!$D$9,DashBoard!$D$14,C903)))))</f>
        <v/>
      </c>
      <c r="F903" s="10" t="str">
        <f t="shared" si="65"/>
        <v/>
      </c>
      <c r="G903" s="11" t="str">
        <f>IF(OR(F903&lt;DashBoard!$D$9,C903="end"),"True Up To Savage Value","Expense")</f>
        <v>True Up To Savage Value</v>
      </c>
    </row>
    <row r="904" spans="1:7" x14ac:dyDescent="0.3">
      <c r="A904" s="18" t="str">
        <f t="shared" si="63"/>
        <v/>
      </c>
      <c r="B904" s="7" t="str">
        <f t="shared" si="62"/>
        <v/>
      </c>
      <c r="C904" s="7" t="str">
        <f>IF(C903=DashBoard!$D$14,"end",IF(C903="end","end",C903+1))</f>
        <v>end</v>
      </c>
      <c r="D904" s="8" t="str">
        <f t="shared" si="64"/>
        <v/>
      </c>
      <c r="E904" s="9" t="str">
        <f>IF(C904="end","",IF(DashBoard!$C$15="Straight Line",SLN(DashBoard!$D$8,DashBoard!$D$9,DashBoard!$D$14),IF(DashBoard!$C$15="Accelerated Double Declining",DDB(DashBoard!$D$8,DashBoard!$D$9,DashBoard!$D$14,C904),IF(DashBoard!$C$15="Sum of Years",SYD(DashBoard!$D$8,DashBoard!$D$9,DashBoard!$D$14,C904)))))</f>
        <v/>
      </c>
      <c r="F904" s="10" t="str">
        <f t="shared" si="65"/>
        <v/>
      </c>
      <c r="G904" s="11" t="str">
        <f>IF(OR(F904&lt;DashBoard!$D$9,C904="end"),"True Up To Savage Value","Expense")</f>
        <v>True Up To Savage Value</v>
      </c>
    </row>
    <row r="905" spans="1:7" x14ac:dyDescent="0.3">
      <c r="A905" s="18" t="str">
        <f t="shared" si="63"/>
        <v/>
      </c>
      <c r="B905" s="7" t="str">
        <f t="shared" si="62"/>
        <v/>
      </c>
      <c r="C905" s="7" t="str">
        <f>IF(C904=DashBoard!$D$14,"end",IF(C904="end","end",C904+1))</f>
        <v>end</v>
      </c>
      <c r="D905" s="8" t="str">
        <f t="shared" si="64"/>
        <v/>
      </c>
      <c r="E905" s="9" t="str">
        <f>IF(C905="end","",IF(DashBoard!$C$15="Straight Line",SLN(DashBoard!$D$8,DashBoard!$D$9,DashBoard!$D$14),IF(DashBoard!$C$15="Accelerated Double Declining",DDB(DashBoard!$D$8,DashBoard!$D$9,DashBoard!$D$14,C905),IF(DashBoard!$C$15="Sum of Years",SYD(DashBoard!$D$8,DashBoard!$D$9,DashBoard!$D$14,C905)))))</f>
        <v/>
      </c>
      <c r="F905" s="10" t="str">
        <f t="shared" si="65"/>
        <v/>
      </c>
      <c r="G905" s="11" t="str">
        <f>IF(OR(F905&lt;DashBoard!$D$9,C905="end"),"True Up To Savage Value","Expense")</f>
        <v>True Up To Savage Value</v>
      </c>
    </row>
    <row r="906" spans="1:7" x14ac:dyDescent="0.3">
      <c r="A906" s="18" t="str">
        <f t="shared" si="63"/>
        <v/>
      </c>
      <c r="B906" s="7" t="str">
        <f t="shared" si="62"/>
        <v/>
      </c>
      <c r="C906" s="7" t="str">
        <f>IF(C905=DashBoard!$D$14,"end",IF(C905="end","end",C905+1))</f>
        <v>end</v>
      </c>
      <c r="D906" s="8" t="str">
        <f t="shared" si="64"/>
        <v/>
      </c>
      <c r="E906" s="9" t="str">
        <f>IF(C906="end","",IF(DashBoard!$C$15="Straight Line",SLN(DashBoard!$D$8,DashBoard!$D$9,DashBoard!$D$14),IF(DashBoard!$C$15="Accelerated Double Declining",DDB(DashBoard!$D$8,DashBoard!$D$9,DashBoard!$D$14,C906),IF(DashBoard!$C$15="Sum of Years",SYD(DashBoard!$D$8,DashBoard!$D$9,DashBoard!$D$14,C906)))))</f>
        <v/>
      </c>
      <c r="F906" s="10" t="str">
        <f t="shared" si="65"/>
        <v/>
      </c>
      <c r="G906" s="11" t="str">
        <f>IF(OR(F906&lt;DashBoard!$D$9,C906="end"),"True Up To Savage Value","Expense")</f>
        <v>True Up To Savage Value</v>
      </c>
    </row>
    <row r="907" spans="1:7" x14ac:dyDescent="0.3">
      <c r="A907" s="18" t="str">
        <f t="shared" si="63"/>
        <v/>
      </c>
      <c r="B907" s="7" t="str">
        <f t="shared" si="62"/>
        <v/>
      </c>
      <c r="C907" s="7" t="str">
        <f>IF(C906=DashBoard!$D$14,"end",IF(C906="end","end",C906+1))</f>
        <v>end</v>
      </c>
      <c r="D907" s="8" t="str">
        <f t="shared" si="64"/>
        <v/>
      </c>
      <c r="E907" s="9" t="str">
        <f>IF(C907="end","",IF(DashBoard!$C$15="Straight Line",SLN(DashBoard!$D$8,DashBoard!$D$9,DashBoard!$D$14),IF(DashBoard!$C$15="Accelerated Double Declining",DDB(DashBoard!$D$8,DashBoard!$D$9,DashBoard!$D$14,C907),IF(DashBoard!$C$15="Sum of Years",SYD(DashBoard!$D$8,DashBoard!$D$9,DashBoard!$D$14,C907)))))</f>
        <v/>
      </c>
      <c r="F907" s="10" t="str">
        <f t="shared" si="65"/>
        <v/>
      </c>
      <c r="G907" s="11" t="str">
        <f>IF(OR(F907&lt;DashBoard!$D$9,C907="end"),"True Up To Savage Value","Expense")</f>
        <v>True Up To Savage Value</v>
      </c>
    </row>
    <row r="908" spans="1:7" x14ac:dyDescent="0.3">
      <c r="A908" s="18" t="str">
        <f t="shared" si="63"/>
        <v/>
      </c>
      <c r="B908" s="7" t="str">
        <f t="shared" si="62"/>
        <v/>
      </c>
      <c r="C908" s="7" t="str">
        <f>IF(C907=DashBoard!$D$14,"end",IF(C907="end","end",C907+1))</f>
        <v>end</v>
      </c>
      <c r="D908" s="8" t="str">
        <f t="shared" si="64"/>
        <v/>
      </c>
      <c r="E908" s="9" t="str">
        <f>IF(C908="end","",IF(DashBoard!$C$15="Straight Line",SLN(DashBoard!$D$8,DashBoard!$D$9,DashBoard!$D$14),IF(DashBoard!$C$15="Accelerated Double Declining",DDB(DashBoard!$D$8,DashBoard!$D$9,DashBoard!$D$14,C908),IF(DashBoard!$C$15="Sum of Years",SYD(DashBoard!$D$8,DashBoard!$D$9,DashBoard!$D$14,C908)))))</f>
        <v/>
      </c>
      <c r="F908" s="10" t="str">
        <f t="shared" si="65"/>
        <v/>
      </c>
      <c r="G908" s="11" t="str">
        <f>IF(OR(F908&lt;DashBoard!$D$9,C908="end"),"True Up To Savage Value","Expense")</f>
        <v>True Up To Savage Value</v>
      </c>
    </row>
    <row r="909" spans="1:7" x14ac:dyDescent="0.3">
      <c r="A909" s="18" t="str">
        <f t="shared" si="63"/>
        <v/>
      </c>
      <c r="B909" s="7" t="str">
        <f t="shared" si="62"/>
        <v/>
      </c>
      <c r="C909" s="7" t="str">
        <f>IF(C908=DashBoard!$D$14,"end",IF(C908="end","end",C908+1))</f>
        <v>end</v>
      </c>
      <c r="D909" s="8" t="str">
        <f t="shared" si="64"/>
        <v/>
      </c>
      <c r="E909" s="9" t="str">
        <f>IF(C909="end","",IF(DashBoard!$C$15="Straight Line",SLN(DashBoard!$D$8,DashBoard!$D$9,DashBoard!$D$14),IF(DashBoard!$C$15="Accelerated Double Declining",DDB(DashBoard!$D$8,DashBoard!$D$9,DashBoard!$D$14,C909),IF(DashBoard!$C$15="Sum of Years",SYD(DashBoard!$D$8,DashBoard!$D$9,DashBoard!$D$14,C909)))))</f>
        <v/>
      </c>
      <c r="F909" s="10" t="str">
        <f t="shared" si="65"/>
        <v/>
      </c>
      <c r="G909" s="11" t="str">
        <f>IF(OR(F909&lt;DashBoard!$D$9,C909="end"),"True Up To Savage Value","Expense")</f>
        <v>True Up To Savage Value</v>
      </c>
    </row>
    <row r="910" spans="1:7" x14ac:dyDescent="0.3">
      <c r="A910" s="18" t="str">
        <f t="shared" si="63"/>
        <v/>
      </c>
      <c r="B910" s="7" t="str">
        <f t="shared" si="62"/>
        <v/>
      </c>
      <c r="C910" s="7" t="str">
        <f>IF(C909=DashBoard!$D$14,"end",IF(C909="end","end",C909+1))</f>
        <v>end</v>
      </c>
      <c r="D910" s="8" t="str">
        <f t="shared" si="64"/>
        <v/>
      </c>
      <c r="E910" s="9" t="str">
        <f>IF(C910="end","",IF(DashBoard!$C$15="Straight Line",SLN(DashBoard!$D$8,DashBoard!$D$9,DashBoard!$D$14),IF(DashBoard!$C$15="Accelerated Double Declining",DDB(DashBoard!$D$8,DashBoard!$D$9,DashBoard!$D$14,C910),IF(DashBoard!$C$15="Sum of Years",SYD(DashBoard!$D$8,DashBoard!$D$9,DashBoard!$D$14,C910)))))</f>
        <v/>
      </c>
      <c r="F910" s="10" t="str">
        <f t="shared" si="65"/>
        <v/>
      </c>
      <c r="G910" s="11" t="str">
        <f>IF(OR(F910&lt;DashBoard!$D$9,C910="end"),"True Up To Savage Value","Expense")</f>
        <v>True Up To Savage Value</v>
      </c>
    </row>
    <row r="911" spans="1:7" x14ac:dyDescent="0.3">
      <c r="A911" s="18" t="str">
        <f t="shared" si="63"/>
        <v/>
      </c>
      <c r="B911" s="7" t="str">
        <f t="shared" si="62"/>
        <v/>
      </c>
      <c r="C911" s="7" t="str">
        <f>IF(C910=DashBoard!$D$14,"end",IF(C910="end","end",C910+1))</f>
        <v>end</v>
      </c>
      <c r="D911" s="8" t="str">
        <f t="shared" si="64"/>
        <v/>
      </c>
      <c r="E911" s="9" t="str">
        <f>IF(C911="end","",IF(DashBoard!$C$15="Straight Line",SLN(DashBoard!$D$8,DashBoard!$D$9,DashBoard!$D$14),IF(DashBoard!$C$15="Accelerated Double Declining",DDB(DashBoard!$D$8,DashBoard!$D$9,DashBoard!$D$14,C911),IF(DashBoard!$C$15="Sum of Years",SYD(DashBoard!$D$8,DashBoard!$D$9,DashBoard!$D$14,C911)))))</f>
        <v/>
      </c>
      <c r="F911" s="10" t="str">
        <f t="shared" si="65"/>
        <v/>
      </c>
      <c r="G911" s="11" t="str">
        <f>IF(OR(F911&lt;DashBoard!$D$9,C911="end"),"True Up To Savage Value","Expense")</f>
        <v>True Up To Savage Value</v>
      </c>
    </row>
    <row r="912" spans="1:7" x14ac:dyDescent="0.3">
      <c r="A912" s="18" t="str">
        <f t="shared" si="63"/>
        <v/>
      </c>
      <c r="B912" s="7" t="str">
        <f t="shared" si="62"/>
        <v/>
      </c>
      <c r="C912" s="7" t="str">
        <f>IF(C911=DashBoard!$D$14,"end",IF(C911="end","end",C911+1))</f>
        <v>end</v>
      </c>
      <c r="D912" s="8" t="str">
        <f t="shared" si="64"/>
        <v/>
      </c>
      <c r="E912" s="9" t="str">
        <f>IF(C912="end","",IF(DashBoard!$C$15="Straight Line",SLN(DashBoard!$D$8,DashBoard!$D$9,DashBoard!$D$14),IF(DashBoard!$C$15="Accelerated Double Declining",DDB(DashBoard!$D$8,DashBoard!$D$9,DashBoard!$D$14,C912),IF(DashBoard!$C$15="Sum of Years",SYD(DashBoard!$D$8,DashBoard!$D$9,DashBoard!$D$14,C912)))))</f>
        <v/>
      </c>
      <c r="F912" s="10" t="str">
        <f t="shared" si="65"/>
        <v/>
      </c>
      <c r="G912" s="11" t="str">
        <f>IF(OR(F912&lt;DashBoard!$D$9,C912="end"),"True Up To Savage Value","Expense")</f>
        <v>True Up To Savage Value</v>
      </c>
    </row>
    <row r="913" spans="1:7" x14ac:dyDescent="0.3">
      <c r="A913" s="18" t="str">
        <f t="shared" si="63"/>
        <v/>
      </c>
      <c r="B913" s="7" t="str">
        <f t="shared" si="62"/>
        <v/>
      </c>
      <c r="C913" s="7" t="str">
        <f>IF(C912=DashBoard!$D$14,"end",IF(C912="end","end",C912+1))</f>
        <v>end</v>
      </c>
      <c r="D913" s="8" t="str">
        <f t="shared" si="64"/>
        <v/>
      </c>
      <c r="E913" s="9" t="str">
        <f>IF(C913="end","",IF(DashBoard!$C$15="Straight Line",SLN(DashBoard!$D$8,DashBoard!$D$9,DashBoard!$D$14),IF(DashBoard!$C$15="Accelerated Double Declining",DDB(DashBoard!$D$8,DashBoard!$D$9,DashBoard!$D$14,C913),IF(DashBoard!$C$15="Sum of Years",SYD(DashBoard!$D$8,DashBoard!$D$9,DashBoard!$D$14,C913)))))</f>
        <v/>
      </c>
      <c r="F913" s="10" t="str">
        <f t="shared" si="65"/>
        <v/>
      </c>
      <c r="G913" s="11" t="str">
        <f>IF(OR(F913&lt;DashBoard!$D$9,C913="end"),"True Up To Savage Value","Expense")</f>
        <v>True Up To Savage Value</v>
      </c>
    </row>
    <row r="914" spans="1:7" x14ac:dyDescent="0.3">
      <c r="A914" s="18" t="str">
        <f t="shared" si="63"/>
        <v/>
      </c>
      <c r="B914" s="7" t="str">
        <f t="shared" si="62"/>
        <v/>
      </c>
      <c r="C914" s="7" t="str">
        <f>IF(C913=DashBoard!$D$14,"end",IF(C913="end","end",C913+1))</f>
        <v>end</v>
      </c>
      <c r="D914" s="8" t="str">
        <f t="shared" si="64"/>
        <v/>
      </c>
      <c r="E914" s="9" t="str">
        <f>IF(C914="end","",IF(DashBoard!$C$15="Straight Line",SLN(DashBoard!$D$8,DashBoard!$D$9,DashBoard!$D$14),IF(DashBoard!$C$15="Accelerated Double Declining",DDB(DashBoard!$D$8,DashBoard!$D$9,DashBoard!$D$14,C914),IF(DashBoard!$C$15="Sum of Years",SYD(DashBoard!$D$8,DashBoard!$D$9,DashBoard!$D$14,C914)))))</f>
        <v/>
      </c>
      <c r="F914" s="10" t="str">
        <f t="shared" si="65"/>
        <v/>
      </c>
      <c r="G914" s="11" t="str">
        <f>IF(OR(F914&lt;DashBoard!$D$9,C914="end"),"True Up To Savage Value","Expense")</f>
        <v>True Up To Savage Value</v>
      </c>
    </row>
    <row r="915" spans="1:7" x14ac:dyDescent="0.3">
      <c r="A915" s="18" t="str">
        <f t="shared" si="63"/>
        <v/>
      </c>
      <c r="B915" s="7" t="str">
        <f t="shared" si="62"/>
        <v/>
      </c>
      <c r="C915" s="7" t="str">
        <f>IF(C914=DashBoard!$D$14,"end",IF(C914="end","end",C914+1))</f>
        <v>end</v>
      </c>
      <c r="D915" s="8" t="str">
        <f t="shared" si="64"/>
        <v/>
      </c>
      <c r="E915" s="9" t="str">
        <f>IF(C915="end","",IF(DashBoard!$C$15="Straight Line",SLN(DashBoard!$D$8,DashBoard!$D$9,DashBoard!$D$14),IF(DashBoard!$C$15="Accelerated Double Declining",DDB(DashBoard!$D$8,DashBoard!$D$9,DashBoard!$D$14,C915),IF(DashBoard!$C$15="Sum of Years",SYD(DashBoard!$D$8,DashBoard!$D$9,DashBoard!$D$14,C915)))))</f>
        <v/>
      </c>
      <c r="F915" s="10" t="str">
        <f t="shared" si="65"/>
        <v/>
      </c>
      <c r="G915" s="11" t="str">
        <f>IF(OR(F915&lt;DashBoard!$D$9,C915="end"),"True Up To Savage Value","Expense")</f>
        <v>True Up To Savage Value</v>
      </c>
    </row>
    <row r="916" spans="1:7" x14ac:dyDescent="0.3">
      <c r="A916" s="18" t="str">
        <f t="shared" si="63"/>
        <v/>
      </c>
      <c r="B916" s="7" t="str">
        <f t="shared" si="62"/>
        <v/>
      </c>
      <c r="C916" s="7" t="str">
        <f>IF(C915=DashBoard!$D$14,"end",IF(C915="end","end",C915+1))</f>
        <v>end</v>
      </c>
      <c r="D916" s="8" t="str">
        <f t="shared" si="64"/>
        <v/>
      </c>
      <c r="E916" s="9" t="str">
        <f>IF(C916="end","",IF(DashBoard!$C$15="Straight Line",SLN(DashBoard!$D$8,DashBoard!$D$9,DashBoard!$D$14),IF(DashBoard!$C$15="Accelerated Double Declining",DDB(DashBoard!$D$8,DashBoard!$D$9,DashBoard!$D$14,C916),IF(DashBoard!$C$15="Sum of Years",SYD(DashBoard!$D$8,DashBoard!$D$9,DashBoard!$D$14,C916)))))</f>
        <v/>
      </c>
      <c r="F916" s="10" t="str">
        <f t="shared" si="65"/>
        <v/>
      </c>
      <c r="G916" s="11" t="str">
        <f>IF(OR(F916&lt;DashBoard!$D$9,C916="end"),"True Up To Savage Value","Expense")</f>
        <v>True Up To Savage Value</v>
      </c>
    </row>
    <row r="917" spans="1:7" x14ac:dyDescent="0.3">
      <c r="A917" s="18" t="str">
        <f t="shared" si="63"/>
        <v/>
      </c>
      <c r="B917" s="7" t="str">
        <f t="shared" si="62"/>
        <v/>
      </c>
      <c r="C917" s="7" t="str">
        <f>IF(C916=DashBoard!$D$14,"end",IF(C916="end","end",C916+1))</f>
        <v>end</v>
      </c>
      <c r="D917" s="8" t="str">
        <f t="shared" si="64"/>
        <v/>
      </c>
      <c r="E917" s="9" t="str">
        <f>IF(C917="end","",IF(DashBoard!$C$15="Straight Line",SLN(DashBoard!$D$8,DashBoard!$D$9,DashBoard!$D$14),IF(DashBoard!$C$15="Accelerated Double Declining",DDB(DashBoard!$D$8,DashBoard!$D$9,DashBoard!$D$14,C917),IF(DashBoard!$C$15="Sum of Years",SYD(DashBoard!$D$8,DashBoard!$D$9,DashBoard!$D$14,C917)))))</f>
        <v/>
      </c>
      <c r="F917" s="10" t="str">
        <f t="shared" si="65"/>
        <v/>
      </c>
      <c r="G917" s="11" t="str">
        <f>IF(OR(F917&lt;DashBoard!$D$9,C917="end"),"True Up To Savage Value","Expense")</f>
        <v>True Up To Savage Value</v>
      </c>
    </row>
    <row r="918" spans="1:7" x14ac:dyDescent="0.3">
      <c r="A918" s="18" t="str">
        <f t="shared" si="63"/>
        <v/>
      </c>
      <c r="B918" s="7" t="str">
        <f t="shared" si="62"/>
        <v/>
      </c>
      <c r="C918" s="7" t="str">
        <f>IF(C917=DashBoard!$D$14,"end",IF(C917="end","end",C917+1))</f>
        <v>end</v>
      </c>
      <c r="D918" s="8" t="str">
        <f t="shared" si="64"/>
        <v/>
      </c>
      <c r="E918" s="9" t="str">
        <f>IF(C918="end","",IF(DashBoard!$C$15="Straight Line",SLN(DashBoard!$D$8,DashBoard!$D$9,DashBoard!$D$14),IF(DashBoard!$C$15="Accelerated Double Declining",DDB(DashBoard!$D$8,DashBoard!$D$9,DashBoard!$D$14,C918),IF(DashBoard!$C$15="Sum of Years",SYD(DashBoard!$D$8,DashBoard!$D$9,DashBoard!$D$14,C918)))))</f>
        <v/>
      </c>
      <c r="F918" s="10" t="str">
        <f t="shared" si="65"/>
        <v/>
      </c>
      <c r="G918" s="11" t="str">
        <f>IF(OR(F918&lt;DashBoard!$D$9,C918="end"),"True Up To Savage Value","Expense")</f>
        <v>True Up To Savage Value</v>
      </c>
    </row>
    <row r="919" spans="1:7" x14ac:dyDescent="0.3">
      <c r="A919" s="18" t="str">
        <f t="shared" si="63"/>
        <v/>
      </c>
      <c r="B919" s="7" t="str">
        <f t="shared" si="62"/>
        <v/>
      </c>
      <c r="C919" s="7" t="str">
        <f>IF(C918=DashBoard!$D$14,"end",IF(C918="end","end",C918+1))</f>
        <v>end</v>
      </c>
      <c r="D919" s="8" t="str">
        <f t="shared" si="64"/>
        <v/>
      </c>
      <c r="E919" s="9" t="str">
        <f>IF(C919="end","",IF(DashBoard!$C$15="Straight Line",SLN(DashBoard!$D$8,DashBoard!$D$9,DashBoard!$D$14),IF(DashBoard!$C$15="Accelerated Double Declining",DDB(DashBoard!$D$8,DashBoard!$D$9,DashBoard!$D$14,C919),IF(DashBoard!$C$15="Sum of Years",SYD(DashBoard!$D$8,DashBoard!$D$9,DashBoard!$D$14,C919)))))</f>
        <v/>
      </c>
      <c r="F919" s="10" t="str">
        <f t="shared" si="65"/>
        <v/>
      </c>
      <c r="G919" s="11" t="str">
        <f>IF(OR(F919&lt;DashBoard!$D$9,C919="end"),"True Up To Savage Value","Expense")</f>
        <v>True Up To Savage Value</v>
      </c>
    </row>
    <row r="920" spans="1:7" x14ac:dyDescent="0.3">
      <c r="A920" s="18" t="str">
        <f t="shared" si="63"/>
        <v/>
      </c>
      <c r="B920" s="7" t="str">
        <f t="shared" si="62"/>
        <v/>
      </c>
      <c r="C920" s="7" t="str">
        <f>IF(C919=DashBoard!$D$14,"end",IF(C919="end","end",C919+1))</f>
        <v>end</v>
      </c>
      <c r="D920" s="8" t="str">
        <f t="shared" si="64"/>
        <v/>
      </c>
      <c r="E920" s="9" t="str">
        <f>IF(C920="end","",IF(DashBoard!$C$15="Straight Line",SLN(DashBoard!$D$8,DashBoard!$D$9,DashBoard!$D$14),IF(DashBoard!$C$15="Accelerated Double Declining",DDB(DashBoard!$D$8,DashBoard!$D$9,DashBoard!$D$14,C920),IF(DashBoard!$C$15="Sum of Years",SYD(DashBoard!$D$8,DashBoard!$D$9,DashBoard!$D$14,C920)))))</f>
        <v/>
      </c>
      <c r="F920" s="10" t="str">
        <f t="shared" si="65"/>
        <v/>
      </c>
      <c r="G920" s="11" t="str">
        <f>IF(OR(F920&lt;DashBoard!$D$9,C920="end"),"True Up To Savage Value","Expense")</f>
        <v>True Up To Savage Value</v>
      </c>
    </row>
    <row r="921" spans="1:7" x14ac:dyDescent="0.3">
      <c r="A921" s="18" t="str">
        <f t="shared" si="63"/>
        <v/>
      </c>
      <c r="B921" s="7" t="str">
        <f t="shared" si="62"/>
        <v/>
      </c>
      <c r="C921" s="7" t="str">
        <f>IF(C920=DashBoard!$D$14,"end",IF(C920="end","end",C920+1))</f>
        <v>end</v>
      </c>
      <c r="D921" s="8" t="str">
        <f t="shared" si="64"/>
        <v/>
      </c>
      <c r="E921" s="9" t="str">
        <f>IF(C921="end","",IF(DashBoard!$C$15="Straight Line",SLN(DashBoard!$D$8,DashBoard!$D$9,DashBoard!$D$14),IF(DashBoard!$C$15="Accelerated Double Declining",DDB(DashBoard!$D$8,DashBoard!$D$9,DashBoard!$D$14,C921),IF(DashBoard!$C$15="Sum of Years",SYD(DashBoard!$D$8,DashBoard!$D$9,DashBoard!$D$14,C921)))))</f>
        <v/>
      </c>
      <c r="F921" s="10" t="str">
        <f t="shared" si="65"/>
        <v/>
      </c>
      <c r="G921" s="11" t="str">
        <f>IF(OR(F921&lt;DashBoard!$D$9,C921="end"),"True Up To Savage Value","Expense")</f>
        <v>True Up To Savage Value</v>
      </c>
    </row>
    <row r="922" spans="1:7" x14ac:dyDescent="0.3">
      <c r="A922" s="18" t="str">
        <f t="shared" si="63"/>
        <v/>
      </c>
      <c r="B922" s="7" t="str">
        <f t="shared" si="62"/>
        <v/>
      </c>
      <c r="C922" s="7" t="str">
        <f>IF(C921=DashBoard!$D$14,"end",IF(C921="end","end",C921+1))</f>
        <v>end</v>
      </c>
      <c r="D922" s="8" t="str">
        <f t="shared" si="64"/>
        <v/>
      </c>
      <c r="E922" s="9" t="str">
        <f>IF(C922="end","",IF(DashBoard!$C$15="Straight Line",SLN(DashBoard!$D$8,DashBoard!$D$9,DashBoard!$D$14),IF(DashBoard!$C$15="Accelerated Double Declining",DDB(DashBoard!$D$8,DashBoard!$D$9,DashBoard!$D$14,C922),IF(DashBoard!$C$15="Sum of Years",SYD(DashBoard!$D$8,DashBoard!$D$9,DashBoard!$D$14,C922)))))</f>
        <v/>
      </c>
      <c r="F922" s="10" t="str">
        <f t="shared" si="65"/>
        <v/>
      </c>
      <c r="G922" s="11" t="str">
        <f>IF(OR(F922&lt;DashBoard!$D$9,C922="end"),"True Up To Savage Value","Expense")</f>
        <v>True Up To Savage Value</v>
      </c>
    </row>
    <row r="923" spans="1:7" x14ac:dyDescent="0.3">
      <c r="A923" s="18" t="str">
        <f t="shared" si="63"/>
        <v/>
      </c>
      <c r="B923" s="7" t="str">
        <f t="shared" si="62"/>
        <v/>
      </c>
      <c r="C923" s="7" t="str">
        <f>IF(C922=DashBoard!$D$14,"end",IF(C922="end","end",C922+1))</f>
        <v>end</v>
      </c>
      <c r="D923" s="8" t="str">
        <f t="shared" si="64"/>
        <v/>
      </c>
      <c r="E923" s="9" t="str">
        <f>IF(C923="end","",IF(DashBoard!$C$15="Straight Line",SLN(DashBoard!$D$8,DashBoard!$D$9,DashBoard!$D$14),IF(DashBoard!$C$15="Accelerated Double Declining",DDB(DashBoard!$D$8,DashBoard!$D$9,DashBoard!$D$14,C923),IF(DashBoard!$C$15="Sum of Years",SYD(DashBoard!$D$8,DashBoard!$D$9,DashBoard!$D$14,C923)))))</f>
        <v/>
      </c>
      <c r="F923" s="10" t="str">
        <f t="shared" si="65"/>
        <v/>
      </c>
      <c r="G923" s="11" t="str">
        <f>IF(OR(F923&lt;DashBoard!$D$9,C923="end"),"True Up To Savage Value","Expense")</f>
        <v>True Up To Savage Value</v>
      </c>
    </row>
    <row r="924" spans="1:7" x14ac:dyDescent="0.3">
      <c r="A924" s="18" t="str">
        <f t="shared" si="63"/>
        <v/>
      </c>
      <c r="B924" s="7" t="str">
        <f t="shared" si="62"/>
        <v/>
      </c>
      <c r="C924" s="7" t="str">
        <f>IF(C923=DashBoard!$D$14,"end",IF(C923="end","end",C923+1))</f>
        <v>end</v>
      </c>
      <c r="D924" s="8" t="str">
        <f t="shared" si="64"/>
        <v/>
      </c>
      <c r="E924" s="9" t="str">
        <f>IF(C924="end","",IF(DashBoard!$C$15="Straight Line",SLN(DashBoard!$D$8,DashBoard!$D$9,DashBoard!$D$14),IF(DashBoard!$C$15="Accelerated Double Declining",DDB(DashBoard!$D$8,DashBoard!$D$9,DashBoard!$D$14,C924),IF(DashBoard!$C$15="Sum of Years",SYD(DashBoard!$D$8,DashBoard!$D$9,DashBoard!$D$14,C924)))))</f>
        <v/>
      </c>
      <c r="F924" s="10" t="str">
        <f t="shared" si="65"/>
        <v/>
      </c>
      <c r="G924" s="11" t="str">
        <f>IF(OR(F924&lt;DashBoard!$D$9,C924="end"),"True Up To Savage Value","Expense")</f>
        <v>True Up To Savage Value</v>
      </c>
    </row>
    <row r="925" spans="1:7" x14ac:dyDescent="0.3">
      <c r="A925" s="18" t="str">
        <f t="shared" si="63"/>
        <v/>
      </c>
      <c r="B925" s="7" t="str">
        <f t="shared" si="62"/>
        <v/>
      </c>
      <c r="C925" s="7" t="str">
        <f>IF(C924=DashBoard!$D$14,"end",IF(C924="end","end",C924+1))</f>
        <v>end</v>
      </c>
      <c r="D925" s="8" t="str">
        <f t="shared" si="64"/>
        <v/>
      </c>
      <c r="E925" s="9" t="str">
        <f>IF(C925="end","",IF(DashBoard!$C$15="Straight Line",SLN(DashBoard!$D$8,DashBoard!$D$9,DashBoard!$D$14),IF(DashBoard!$C$15="Accelerated Double Declining",DDB(DashBoard!$D$8,DashBoard!$D$9,DashBoard!$D$14,C925),IF(DashBoard!$C$15="Sum of Years",SYD(DashBoard!$D$8,DashBoard!$D$9,DashBoard!$D$14,C925)))))</f>
        <v/>
      </c>
      <c r="F925" s="10" t="str">
        <f t="shared" si="65"/>
        <v/>
      </c>
      <c r="G925" s="11" t="str">
        <f>IF(OR(F925&lt;DashBoard!$D$9,C925="end"),"True Up To Savage Value","Expense")</f>
        <v>True Up To Savage Value</v>
      </c>
    </row>
    <row r="926" spans="1:7" x14ac:dyDescent="0.3">
      <c r="A926" s="18" t="str">
        <f t="shared" si="63"/>
        <v/>
      </c>
      <c r="B926" s="7" t="str">
        <f t="shared" si="62"/>
        <v/>
      </c>
      <c r="C926" s="7" t="str">
        <f>IF(C925=DashBoard!$D$14,"end",IF(C925="end","end",C925+1))</f>
        <v>end</v>
      </c>
      <c r="D926" s="8" t="str">
        <f t="shared" si="64"/>
        <v/>
      </c>
      <c r="E926" s="9" t="str">
        <f>IF(C926="end","",IF(DashBoard!$C$15="Straight Line",SLN(DashBoard!$D$8,DashBoard!$D$9,DashBoard!$D$14),IF(DashBoard!$C$15="Accelerated Double Declining",DDB(DashBoard!$D$8,DashBoard!$D$9,DashBoard!$D$14,C926),IF(DashBoard!$C$15="Sum of Years",SYD(DashBoard!$D$8,DashBoard!$D$9,DashBoard!$D$14,C926)))))</f>
        <v/>
      </c>
      <c r="F926" s="10" t="str">
        <f t="shared" si="65"/>
        <v/>
      </c>
      <c r="G926" s="11" t="str">
        <f>IF(OR(F926&lt;DashBoard!$D$9,C926="end"),"True Up To Savage Value","Expense")</f>
        <v>True Up To Savage Value</v>
      </c>
    </row>
    <row r="927" spans="1:7" x14ac:dyDescent="0.3">
      <c r="A927" s="18" t="str">
        <f t="shared" si="63"/>
        <v/>
      </c>
      <c r="B927" s="7" t="str">
        <f t="shared" si="62"/>
        <v/>
      </c>
      <c r="C927" s="7" t="str">
        <f>IF(C926=DashBoard!$D$14,"end",IF(C926="end","end",C926+1))</f>
        <v>end</v>
      </c>
      <c r="D927" s="8" t="str">
        <f t="shared" si="64"/>
        <v/>
      </c>
      <c r="E927" s="9" t="str">
        <f>IF(C927="end","",IF(DashBoard!$C$15="Straight Line",SLN(DashBoard!$D$8,DashBoard!$D$9,DashBoard!$D$14),IF(DashBoard!$C$15="Accelerated Double Declining",DDB(DashBoard!$D$8,DashBoard!$D$9,DashBoard!$D$14,C927),IF(DashBoard!$C$15="Sum of Years",SYD(DashBoard!$D$8,DashBoard!$D$9,DashBoard!$D$14,C927)))))</f>
        <v/>
      </c>
      <c r="F927" s="10" t="str">
        <f t="shared" si="65"/>
        <v/>
      </c>
      <c r="G927" s="11" t="str">
        <f>IF(OR(F927&lt;DashBoard!$D$9,C927="end"),"True Up To Savage Value","Expense")</f>
        <v>True Up To Savage Value</v>
      </c>
    </row>
    <row r="928" spans="1:7" x14ac:dyDescent="0.3">
      <c r="A928" s="18" t="str">
        <f t="shared" si="63"/>
        <v/>
      </c>
      <c r="B928" s="7" t="str">
        <f t="shared" si="62"/>
        <v/>
      </c>
      <c r="C928" s="7" t="str">
        <f>IF(C927=DashBoard!$D$14,"end",IF(C927="end","end",C927+1))</f>
        <v>end</v>
      </c>
      <c r="D928" s="8" t="str">
        <f t="shared" si="64"/>
        <v/>
      </c>
      <c r="E928" s="9" t="str">
        <f>IF(C928="end","",IF(DashBoard!$C$15="Straight Line",SLN(DashBoard!$D$8,DashBoard!$D$9,DashBoard!$D$14),IF(DashBoard!$C$15="Accelerated Double Declining",DDB(DashBoard!$D$8,DashBoard!$D$9,DashBoard!$D$14,C928),IF(DashBoard!$C$15="Sum of Years",SYD(DashBoard!$D$8,DashBoard!$D$9,DashBoard!$D$14,C928)))))</f>
        <v/>
      </c>
      <c r="F928" s="10" t="str">
        <f t="shared" si="65"/>
        <v/>
      </c>
      <c r="G928" s="11" t="str">
        <f>IF(OR(F928&lt;DashBoard!$D$9,C928="end"),"True Up To Savage Value","Expense")</f>
        <v>True Up To Savage Value</v>
      </c>
    </row>
    <row r="929" spans="1:7" x14ac:dyDescent="0.3">
      <c r="A929" s="18" t="str">
        <f t="shared" si="63"/>
        <v/>
      </c>
      <c r="B929" s="7" t="str">
        <f t="shared" si="62"/>
        <v/>
      </c>
      <c r="C929" s="7" t="str">
        <f>IF(C928=DashBoard!$D$14,"end",IF(C928="end","end",C928+1))</f>
        <v>end</v>
      </c>
      <c r="D929" s="8" t="str">
        <f t="shared" si="64"/>
        <v/>
      </c>
      <c r="E929" s="9" t="str">
        <f>IF(C929="end","",IF(DashBoard!$C$15="Straight Line",SLN(DashBoard!$D$8,DashBoard!$D$9,DashBoard!$D$14),IF(DashBoard!$C$15="Accelerated Double Declining",DDB(DashBoard!$D$8,DashBoard!$D$9,DashBoard!$D$14,C929),IF(DashBoard!$C$15="Sum of Years",SYD(DashBoard!$D$8,DashBoard!$D$9,DashBoard!$D$14,C929)))))</f>
        <v/>
      </c>
      <c r="F929" s="10" t="str">
        <f t="shared" si="65"/>
        <v/>
      </c>
      <c r="G929" s="11" t="str">
        <f>IF(OR(F929&lt;DashBoard!$D$9,C929="end"),"True Up To Savage Value","Expense")</f>
        <v>True Up To Savage Value</v>
      </c>
    </row>
    <row r="930" spans="1:7" x14ac:dyDescent="0.3">
      <c r="A930" s="18" t="str">
        <f t="shared" si="63"/>
        <v/>
      </c>
      <c r="B930" s="7" t="str">
        <f t="shared" si="62"/>
        <v/>
      </c>
      <c r="C930" s="7" t="str">
        <f>IF(C929=DashBoard!$D$14,"end",IF(C929="end","end",C929+1))</f>
        <v>end</v>
      </c>
      <c r="D930" s="8" t="str">
        <f t="shared" si="64"/>
        <v/>
      </c>
      <c r="E930" s="9" t="str">
        <f>IF(C930="end","",IF(DashBoard!$C$15="Straight Line",SLN(DashBoard!$D$8,DashBoard!$D$9,DashBoard!$D$14),IF(DashBoard!$C$15="Accelerated Double Declining",DDB(DashBoard!$D$8,DashBoard!$D$9,DashBoard!$D$14,C930),IF(DashBoard!$C$15="Sum of Years",SYD(DashBoard!$D$8,DashBoard!$D$9,DashBoard!$D$14,C930)))))</f>
        <v/>
      </c>
      <c r="F930" s="10" t="str">
        <f t="shared" si="65"/>
        <v/>
      </c>
      <c r="G930" s="11" t="str">
        <f>IF(OR(F930&lt;DashBoard!$D$9,C930="end"),"True Up To Savage Value","Expense")</f>
        <v>True Up To Savage Value</v>
      </c>
    </row>
    <row r="931" spans="1:7" x14ac:dyDescent="0.3">
      <c r="A931" s="18" t="str">
        <f t="shared" si="63"/>
        <v/>
      </c>
      <c r="B931" s="7" t="str">
        <f t="shared" si="62"/>
        <v/>
      </c>
      <c r="C931" s="7" t="str">
        <f>IF(C930=DashBoard!$D$14,"end",IF(C930="end","end",C930+1))</f>
        <v>end</v>
      </c>
      <c r="D931" s="8" t="str">
        <f t="shared" si="64"/>
        <v/>
      </c>
      <c r="E931" s="9" t="str">
        <f>IF(C931="end","",IF(DashBoard!$C$15="Straight Line",SLN(DashBoard!$D$8,DashBoard!$D$9,DashBoard!$D$14),IF(DashBoard!$C$15="Accelerated Double Declining",DDB(DashBoard!$D$8,DashBoard!$D$9,DashBoard!$D$14,C931),IF(DashBoard!$C$15="Sum of Years",SYD(DashBoard!$D$8,DashBoard!$D$9,DashBoard!$D$14,C931)))))</f>
        <v/>
      </c>
      <c r="F931" s="10" t="str">
        <f t="shared" si="65"/>
        <v/>
      </c>
      <c r="G931" s="11" t="str">
        <f>IF(OR(F931&lt;DashBoard!$D$9,C931="end"),"True Up To Savage Value","Expense")</f>
        <v>True Up To Savage Value</v>
      </c>
    </row>
    <row r="932" spans="1:7" x14ac:dyDescent="0.3">
      <c r="A932" s="18" t="str">
        <f t="shared" si="63"/>
        <v/>
      </c>
      <c r="B932" s="7" t="str">
        <f t="shared" si="62"/>
        <v/>
      </c>
      <c r="C932" s="7" t="str">
        <f>IF(C931=DashBoard!$D$14,"end",IF(C931="end","end",C931+1))</f>
        <v>end</v>
      </c>
      <c r="D932" s="8" t="str">
        <f t="shared" si="64"/>
        <v/>
      </c>
      <c r="E932" s="9" t="str">
        <f>IF(C932="end","",IF(DashBoard!$C$15="Straight Line",SLN(DashBoard!$D$8,DashBoard!$D$9,DashBoard!$D$14),IF(DashBoard!$C$15="Accelerated Double Declining",DDB(DashBoard!$D$8,DashBoard!$D$9,DashBoard!$D$14,C932),IF(DashBoard!$C$15="Sum of Years",SYD(DashBoard!$D$8,DashBoard!$D$9,DashBoard!$D$14,C932)))))</f>
        <v/>
      </c>
      <c r="F932" s="10" t="str">
        <f t="shared" si="65"/>
        <v/>
      </c>
      <c r="G932" s="11" t="str">
        <f>IF(OR(F932&lt;DashBoard!$D$9,C932="end"),"True Up To Savage Value","Expense")</f>
        <v>True Up To Savage Value</v>
      </c>
    </row>
    <row r="933" spans="1:7" x14ac:dyDescent="0.3">
      <c r="A933" s="18" t="str">
        <f t="shared" si="63"/>
        <v/>
      </c>
      <c r="B933" s="7" t="str">
        <f t="shared" si="62"/>
        <v/>
      </c>
      <c r="C933" s="7" t="str">
        <f>IF(C932=DashBoard!$D$14,"end",IF(C932="end","end",C932+1))</f>
        <v>end</v>
      </c>
      <c r="D933" s="8" t="str">
        <f t="shared" si="64"/>
        <v/>
      </c>
      <c r="E933" s="9" t="str">
        <f>IF(C933="end","",IF(DashBoard!$C$15="Straight Line",SLN(DashBoard!$D$8,DashBoard!$D$9,DashBoard!$D$14),IF(DashBoard!$C$15="Accelerated Double Declining",DDB(DashBoard!$D$8,DashBoard!$D$9,DashBoard!$D$14,C933),IF(DashBoard!$C$15="Sum of Years",SYD(DashBoard!$D$8,DashBoard!$D$9,DashBoard!$D$14,C933)))))</f>
        <v/>
      </c>
      <c r="F933" s="10" t="str">
        <f t="shared" si="65"/>
        <v/>
      </c>
      <c r="G933" s="11" t="str">
        <f>IF(OR(F933&lt;DashBoard!$D$9,C933="end"),"True Up To Savage Value","Expense")</f>
        <v>True Up To Savage Value</v>
      </c>
    </row>
    <row r="934" spans="1:7" x14ac:dyDescent="0.3">
      <c r="A934" s="18" t="str">
        <f t="shared" si="63"/>
        <v/>
      </c>
      <c r="B934" s="7" t="str">
        <f t="shared" si="62"/>
        <v/>
      </c>
      <c r="C934" s="7" t="str">
        <f>IF(C933=DashBoard!$D$14,"end",IF(C933="end","end",C933+1))</f>
        <v>end</v>
      </c>
      <c r="D934" s="8" t="str">
        <f t="shared" si="64"/>
        <v/>
      </c>
      <c r="E934" s="9" t="str">
        <f>IF(C934="end","",IF(DashBoard!$C$15="Straight Line",SLN(DashBoard!$D$8,DashBoard!$D$9,DashBoard!$D$14),IF(DashBoard!$C$15="Accelerated Double Declining",DDB(DashBoard!$D$8,DashBoard!$D$9,DashBoard!$D$14,C934),IF(DashBoard!$C$15="Sum of Years",SYD(DashBoard!$D$8,DashBoard!$D$9,DashBoard!$D$14,C934)))))</f>
        <v/>
      </c>
      <c r="F934" s="10" t="str">
        <f t="shared" si="65"/>
        <v/>
      </c>
      <c r="G934" s="11" t="str">
        <f>IF(OR(F934&lt;DashBoard!$D$9,C934="end"),"True Up To Savage Value","Expense")</f>
        <v>True Up To Savage Value</v>
      </c>
    </row>
    <row r="935" spans="1:7" x14ac:dyDescent="0.3">
      <c r="A935" s="18" t="str">
        <f t="shared" si="63"/>
        <v/>
      </c>
      <c r="B935" s="7" t="str">
        <f t="shared" si="62"/>
        <v/>
      </c>
      <c r="C935" s="7" t="str">
        <f>IF(C934=DashBoard!$D$14,"end",IF(C934="end","end",C934+1))</f>
        <v>end</v>
      </c>
      <c r="D935" s="8" t="str">
        <f t="shared" si="64"/>
        <v/>
      </c>
      <c r="E935" s="9" t="str">
        <f>IF(C935="end","",IF(DashBoard!$C$15="Straight Line",SLN(DashBoard!$D$8,DashBoard!$D$9,DashBoard!$D$14),IF(DashBoard!$C$15="Accelerated Double Declining",DDB(DashBoard!$D$8,DashBoard!$D$9,DashBoard!$D$14,C935),IF(DashBoard!$C$15="Sum of Years",SYD(DashBoard!$D$8,DashBoard!$D$9,DashBoard!$D$14,C935)))))</f>
        <v/>
      </c>
      <c r="F935" s="10" t="str">
        <f t="shared" si="65"/>
        <v/>
      </c>
      <c r="G935" s="11" t="str">
        <f>IF(OR(F935&lt;DashBoard!$D$9,C935="end"),"True Up To Savage Value","Expense")</f>
        <v>True Up To Savage Value</v>
      </c>
    </row>
    <row r="936" spans="1:7" x14ac:dyDescent="0.3">
      <c r="A936" s="18" t="str">
        <f t="shared" si="63"/>
        <v/>
      </c>
      <c r="B936" s="7" t="str">
        <f t="shared" si="62"/>
        <v/>
      </c>
      <c r="C936" s="7" t="str">
        <f>IF(C935=DashBoard!$D$14,"end",IF(C935="end","end",C935+1))</f>
        <v>end</v>
      </c>
      <c r="D936" s="8" t="str">
        <f t="shared" si="64"/>
        <v/>
      </c>
      <c r="E936" s="9" t="str">
        <f>IF(C936="end","",IF(DashBoard!$C$15="Straight Line",SLN(DashBoard!$D$8,DashBoard!$D$9,DashBoard!$D$14),IF(DashBoard!$C$15="Accelerated Double Declining",DDB(DashBoard!$D$8,DashBoard!$D$9,DashBoard!$D$14,C936),IF(DashBoard!$C$15="Sum of Years",SYD(DashBoard!$D$8,DashBoard!$D$9,DashBoard!$D$14,C936)))))</f>
        <v/>
      </c>
      <c r="F936" s="10" t="str">
        <f t="shared" si="65"/>
        <v/>
      </c>
      <c r="G936" s="11" t="str">
        <f>IF(OR(F936&lt;DashBoard!$D$9,C936="end"),"True Up To Savage Value","Expense")</f>
        <v>True Up To Savage Value</v>
      </c>
    </row>
    <row r="937" spans="1:7" x14ac:dyDescent="0.3">
      <c r="A937" s="18" t="str">
        <f t="shared" si="63"/>
        <v/>
      </c>
      <c r="B937" s="7" t="str">
        <f t="shared" si="62"/>
        <v/>
      </c>
      <c r="C937" s="7" t="str">
        <f>IF(C936=DashBoard!$D$14,"end",IF(C936="end","end",C936+1))</f>
        <v>end</v>
      </c>
      <c r="D937" s="8" t="str">
        <f t="shared" si="64"/>
        <v/>
      </c>
      <c r="E937" s="9" t="str">
        <f>IF(C937="end","",IF(DashBoard!$C$15="Straight Line",SLN(DashBoard!$D$8,DashBoard!$D$9,DashBoard!$D$14),IF(DashBoard!$C$15="Accelerated Double Declining",DDB(DashBoard!$D$8,DashBoard!$D$9,DashBoard!$D$14,C937),IF(DashBoard!$C$15="Sum of Years",SYD(DashBoard!$D$8,DashBoard!$D$9,DashBoard!$D$14,C937)))))</f>
        <v/>
      </c>
      <c r="F937" s="10" t="str">
        <f t="shared" si="65"/>
        <v/>
      </c>
      <c r="G937" s="11" t="str">
        <f>IF(OR(F937&lt;DashBoard!$D$9,C937="end"),"True Up To Savage Value","Expense")</f>
        <v>True Up To Savage Value</v>
      </c>
    </row>
    <row r="938" spans="1:7" x14ac:dyDescent="0.3">
      <c r="A938" s="18" t="str">
        <f t="shared" si="63"/>
        <v/>
      </c>
      <c r="B938" s="7" t="str">
        <f t="shared" si="62"/>
        <v/>
      </c>
      <c r="C938" s="7" t="str">
        <f>IF(C937=DashBoard!$D$14,"end",IF(C937="end","end",C937+1))</f>
        <v>end</v>
      </c>
      <c r="D938" s="8" t="str">
        <f t="shared" si="64"/>
        <v/>
      </c>
      <c r="E938" s="9" t="str">
        <f>IF(C938="end","",IF(DashBoard!$C$15="Straight Line",SLN(DashBoard!$D$8,DashBoard!$D$9,DashBoard!$D$14),IF(DashBoard!$C$15="Accelerated Double Declining",DDB(DashBoard!$D$8,DashBoard!$D$9,DashBoard!$D$14,C938),IF(DashBoard!$C$15="Sum of Years",SYD(DashBoard!$D$8,DashBoard!$D$9,DashBoard!$D$14,C938)))))</f>
        <v/>
      </c>
      <c r="F938" s="10" t="str">
        <f t="shared" si="65"/>
        <v/>
      </c>
      <c r="G938" s="11" t="str">
        <f>IF(OR(F938&lt;DashBoard!$D$9,C938="end"),"True Up To Savage Value","Expense")</f>
        <v>True Up To Savage Value</v>
      </c>
    </row>
    <row r="939" spans="1:7" x14ac:dyDescent="0.3">
      <c r="A939" s="18" t="str">
        <f t="shared" si="63"/>
        <v/>
      </c>
      <c r="B939" s="7" t="str">
        <f t="shared" si="62"/>
        <v/>
      </c>
      <c r="C939" s="7" t="str">
        <f>IF(C938=DashBoard!$D$14,"end",IF(C938="end","end",C938+1))</f>
        <v>end</v>
      </c>
      <c r="D939" s="8" t="str">
        <f t="shared" si="64"/>
        <v/>
      </c>
      <c r="E939" s="9" t="str">
        <f>IF(C939="end","",IF(DashBoard!$C$15="Straight Line",SLN(DashBoard!$D$8,DashBoard!$D$9,DashBoard!$D$14),IF(DashBoard!$C$15="Accelerated Double Declining",DDB(DashBoard!$D$8,DashBoard!$D$9,DashBoard!$D$14,C939),IF(DashBoard!$C$15="Sum of Years",SYD(DashBoard!$D$8,DashBoard!$D$9,DashBoard!$D$14,C939)))))</f>
        <v/>
      </c>
      <c r="F939" s="10" t="str">
        <f t="shared" si="65"/>
        <v/>
      </c>
      <c r="G939" s="11" t="str">
        <f>IF(OR(F939&lt;DashBoard!$D$9,C939="end"),"True Up To Savage Value","Expense")</f>
        <v>True Up To Savage Value</v>
      </c>
    </row>
    <row r="940" spans="1:7" x14ac:dyDescent="0.3">
      <c r="A940" s="18" t="str">
        <f t="shared" si="63"/>
        <v/>
      </c>
      <c r="B940" s="7" t="str">
        <f t="shared" si="62"/>
        <v/>
      </c>
      <c r="C940" s="7" t="str">
        <f>IF(C939=DashBoard!$D$14,"end",IF(C939="end","end",C939+1))</f>
        <v>end</v>
      </c>
      <c r="D940" s="8" t="str">
        <f t="shared" si="64"/>
        <v/>
      </c>
      <c r="E940" s="9" t="str">
        <f>IF(C940="end","",IF(DashBoard!$C$15="Straight Line",SLN(DashBoard!$D$8,DashBoard!$D$9,DashBoard!$D$14),IF(DashBoard!$C$15="Accelerated Double Declining",DDB(DashBoard!$D$8,DashBoard!$D$9,DashBoard!$D$14,C940),IF(DashBoard!$C$15="Sum of Years",SYD(DashBoard!$D$8,DashBoard!$D$9,DashBoard!$D$14,C940)))))</f>
        <v/>
      </c>
      <c r="F940" s="10" t="str">
        <f t="shared" si="65"/>
        <v/>
      </c>
      <c r="G940" s="11" t="str">
        <f>IF(OR(F940&lt;DashBoard!$D$9,C940="end"),"True Up To Savage Value","Expense")</f>
        <v>True Up To Savage Value</v>
      </c>
    </row>
    <row r="941" spans="1:7" x14ac:dyDescent="0.3">
      <c r="A941" s="18" t="str">
        <f t="shared" si="63"/>
        <v/>
      </c>
      <c r="B941" s="7" t="str">
        <f t="shared" si="62"/>
        <v/>
      </c>
      <c r="C941" s="7" t="str">
        <f>IF(C940=DashBoard!$D$14,"end",IF(C940="end","end",C940+1))</f>
        <v>end</v>
      </c>
      <c r="D941" s="8" t="str">
        <f t="shared" si="64"/>
        <v/>
      </c>
      <c r="E941" s="9" t="str">
        <f>IF(C941="end","",IF(DashBoard!$C$15="Straight Line",SLN(DashBoard!$D$8,DashBoard!$D$9,DashBoard!$D$14),IF(DashBoard!$C$15="Accelerated Double Declining",DDB(DashBoard!$D$8,DashBoard!$D$9,DashBoard!$D$14,C941),IF(DashBoard!$C$15="Sum of Years",SYD(DashBoard!$D$8,DashBoard!$D$9,DashBoard!$D$14,C941)))))</f>
        <v/>
      </c>
      <c r="F941" s="10" t="str">
        <f t="shared" si="65"/>
        <v/>
      </c>
      <c r="G941" s="11" t="str">
        <f>IF(OR(F941&lt;DashBoard!$D$9,C941="end"),"True Up To Savage Value","Expense")</f>
        <v>True Up To Savage Value</v>
      </c>
    </row>
    <row r="942" spans="1:7" x14ac:dyDescent="0.3">
      <c r="A942" s="18" t="str">
        <f t="shared" si="63"/>
        <v/>
      </c>
      <c r="B942" s="7" t="str">
        <f t="shared" si="62"/>
        <v/>
      </c>
      <c r="C942" s="7" t="str">
        <f>IF(C941=DashBoard!$D$14,"end",IF(C941="end","end",C941+1))</f>
        <v>end</v>
      </c>
      <c r="D942" s="8" t="str">
        <f t="shared" si="64"/>
        <v/>
      </c>
      <c r="E942" s="9" t="str">
        <f>IF(C942="end","",IF(DashBoard!$C$15="Straight Line",SLN(DashBoard!$D$8,DashBoard!$D$9,DashBoard!$D$14),IF(DashBoard!$C$15="Accelerated Double Declining",DDB(DashBoard!$D$8,DashBoard!$D$9,DashBoard!$D$14,C942),IF(DashBoard!$C$15="Sum of Years",SYD(DashBoard!$D$8,DashBoard!$D$9,DashBoard!$D$14,C942)))))</f>
        <v/>
      </c>
      <c r="F942" s="10" t="str">
        <f t="shared" si="65"/>
        <v/>
      </c>
      <c r="G942" s="11" t="str">
        <f>IF(OR(F942&lt;DashBoard!$D$9,C942="end"),"True Up To Savage Value","Expense")</f>
        <v>True Up To Savage Value</v>
      </c>
    </row>
    <row r="943" spans="1:7" x14ac:dyDescent="0.3">
      <c r="A943" s="18" t="str">
        <f t="shared" si="63"/>
        <v/>
      </c>
      <c r="B943" s="7" t="str">
        <f t="shared" si="62"/>
        <v/>
      </c>
      <c r="C943" s="7" t="str">
        <f>IF(C942=DashBoard!$D$14,"end",IF(C942="end","end",C942+1))</f>
        <v>end</v>
      </c>
      <c r="D943" s="8" t="str">
        <f t="shared" si="64"/>
        <v/>
      </c>
      <c r="E943" s="9" t="str">
        <f>IF(C943="end","",IF(DashBoard!$C$15="Straight Line",SLN(DashBoard!$D$8,DashBoard!$D$9,DashBoard!$D$14),IF(DashBoard!$C$15="Accelerated Double Declining",DDB(DashBoard!$D$8,DashBoard!$D$9,DashBoard!$D$14,C943),IF(DashBoard!$C$15="Sum of Years",SYD(DashBoard!$D$8,DashBoard!$D$9,DashBoard!$D$14,C943)))))</f>
        <v/>
      </c>
      <c r="F943" s="10" t="str">
        <f t="shared" si="65"/>
        <v/>
      </c>
      <c r="G943" s="11" t="str">
        <f>IF(OR(F943&lt;DashBoard!$D$9,C943="end"),"True Up To Savage Value","Expense")</f>
        <v>True Up To Savage Value</v>
      </c>
    </row>
    <row r="944" spans="1:7" x14ac:dyDescent="0.3">
      <c r="A944" s="18" t="str">
        <f t="shared" si="63"/>
        <v/>
      </c>
      <c r="B944" s="7" t="str">
        <f t="shared" si="62"/>
        <v/>
      </c>
      <c r="C944" s="7" t="str">
        <f>IF(C943=DashBoard!$D$14,"end",IF(C943="end","end",C943+1))</f>
        <v>end</v>
      </c>
      <c r="D944" s="8" t="str">
        <f t="shared" si="64"/>
        <v/>
      </c>
      <c r="E944" s="9" t="str">
        <f>IF(C944="end","",IF(DashBoard!$C$15="Straight Line",SLN(DashBoard!$D$8,DashBoard!$D$9,DashBoard!$D$14),IF(DashBoard!$C$15="Accelerated Double Declining",DDB(DashBoard!$D$8,DashBoard!$D$9,DashBoard!$D$14,C944),IF(DashBoard!$C$15="Sum of Years",SYD(DashBoard!$D$8,DashBoard!$D$9,DashBoard!$D$14,C944)))))</f>
        <v/>
      </c>
      <c r="F944" s="10" t="str">
        <f t="shared" si="65"/>
        <v/>
      </c>
      <c r="G944" s="11" t="str">
        <f>IF(OR(F944&lt;DashBoard!$D$9,C944="end"),"True Up To Savage Value","Expense")</f>
        <v>True Up To Savage Value</v>
      </c>
    </row>
    <row r="945" spans="1:7" x14ac:dyDescent="0.3">
      <c r="A945" s="18" t="str">
        <f t="shared" si="63"/>
        <v/>
      </c>
      <c r="B945" s="7" t="str">
        <f t="shared" si="62"/>
        <v/>
      </c>
      <c r="C945" s="7" t="str">
        <f>IF(C944=DashBoard!$D$14,"end",IF(C944="end","end",C944+1))</f>
        <v>end</v>
      </c>
      <c r="D945" s="8" t="str">
        <f t="shared" si="64"/>
        <v/>
      </c>
      <c r="E945" s="9" t="str">
        <f>IF(C945="end","",IF(DashBoard!$C$15="Straight Line",SLN(DashBoard!$D$8,DashBoard!$D$9,DashBoard!$D$14),IF(DashBoard!$C$15="Accelerated Double Declining",DDB(DashBoard!$D$8,DashBoard!$D$9,DashBoard!$D$14,C945),IF(DashBoard!$C$15="Sum of Years",SYD(DashBoard!$D$8,DashBoard!$D$9,DashBoard!$D$14,C945)))))</f>
        <v/>
      </c>
      <c r="F945" s="10" t="str">
        <f t="shared" si="65"/>
        <v/>
      </c>
      <c r="G945" s="11" t="str">
        <f>IF(OR(F945&lt;DashBoard!$D$9,C945="end"),"True Up To Savage Value","Expense")</f>
        <v>True Up To Savage Value</v>
      </c>
    </row>
    <row r="946" spans="1:7" x14ac:dyDescent="0.3">
      <c r="A946" s="18" t="str">
        <f t="shared" si="63"/>
        <v/>
      </c>
      <c r="B946" s="7" t="str">
        <f t="shared" si="62"/>
        <v/>
      </c>
      <c r="C946" s="7" t="str">
        <f>IF(C945=DashBoard!$D$14,"end",IF(C945="end","end",C945+1))</f>
        <v>end</v>
      </c>
      <c r="D946" s="8" t="str">
        <f t="shared" si="64"/>
        <v/>
      </c>
      <c r="E946" s="9" t="str">
        <f>IF(C946="end","",IF(DashBoard!$C$15="Straight Line",SLN(DashBoard!$D$8,DashBoard!$D$9,DashBoard!$D$14),IF(DashBoard!$C$15="Accelerated Double Declining",DDB(DashBoard!$D$8,DashBoard!$D$9,DashBoard!$D$14,C946),IF(DashBoard!$C$15="Sum of Years",SYD(DashBoard!$D$8,DashBoard!$D$9,DashBoard!$D$14,C946)))))</f>
        <v/>
      </c>
      <c r="F946" s="10" t="str">
        <f t="shared" si="65"/>
        <v/>
      </c>
      <c r="G946" s="11" t="str">
        <f>IF(OR(F946&lt;DashBoard!$D$9,C946="end"),"True Up To Savage Value","Expense")</f>
        <v>True Up To Savage Value</v>
      </c>
    </row>
    <row r="947" spans="1:7" x14ac:dyDescent="0.3">
      <c r="A947" s="18" t="str">
        <f t="shared" si="63"/>
        <v/>
      </c>
      <c r="B947" s="7" t="str">
        <f t="shared" si="62"/>
        <v/>
      </c>
      <c r="C947" s="7" t="str">
        <f>IF(C946=DashBoard!$D$14,"end",IF(C946="end","end",C946+1))</f>
        <v>end</v>
      </c>
      <c r="D947" s="8" t="str">
        <f t="shared" si="64"/>
        <v/>
      </c>
      <c r="E947" s="9" t="str">
        <f>IF(C947="end","",IF(DashBoard!$C$15="Straight Line",SLN(DashBoard!$D$8,DashBoard!$D$9,DashBoard!$D$14),IF(DashBoard!$C$15="Accelerated Double Declining",DDB(DashBoard!$D$8,DashBoard!$D$9,DashBoard!$D$14,C947),IF(DashBoard!$C$15="Sum of Years",SYD(DashBoard!$D$8,DashBoard!$D$9,DashBoard!$D$14,C947)))))</f>
        <v/>
      </c>
      <c r="F947" s="10" t="str">
        <f t="shared" si="65"/>
        <v/>
      </c>
      <c r="G947" s="11" t="str">
        <f>IF(OR(F947&lt;DashBoard!$D$9,C947="end"),"True Up To Savage Value","Expense")</f>
        <v>True Up To Savage Value</v>
      </c>
    </row>
    <row r="948" spans="1:7" x14ac:dyDescent="0.3">
      <c r="A948" s="18" t="str">
        <f t="shared" si="63"/>
        <v/>
      </c>
      <c r="B948" s="7" t="str">
        <f t="shared" si="62"/>
        <v/>
      </c>
      <c r="C948" s="7" t="str">
        <f>IF(C947=DashBoard!$D$14,"end",IF(C947="end","end",C947+1))</f>
        <v>end</v>
      </c>
      <c r="D948" s="8" t="str">
        <f t="shared" si="64"/>
        <v/>
      </c>
      <c r="E948" s="9" t="str">
        <f>IF(C948="end","",IF(DashBoard!$C$15="Straight Line",SLN(DashBoard!$D$8,DashBoard!$D$9,DashBoard!$D$14),IF(DashBoard!$C$15="Accelerated Double Declining",DDB(DashBoard!$D$8,DashBoard!$D$9,DashBoard!$D$14,C948),IF(DashBoard!$C$15="Sum of Years",SYD(DashBoard!$D$8,DashBoard!$D$9,DashBoard!$D$14,C948)))))</f>
        <v/>
      </c>
      <c r="F948" s="10" t="str">
        <f t="shared" si="65"/>
        <v/>
      </c>
      <c r="G948" s="11" t="str">
        <f>IF(OR(F948&lt;DashBoard!$D$9,C948="end"),"True Up To Savage Value","Expense")</f>
        <v>True Up To Savage Value</v>
      </c>
    </row>
    <row r="949" spans="1:7" x14ac:dyDescent="0.3">
      <c r="A949" s="18" t="str">
        <f t="shared" si="63"/>
        <v/>
      </c>
      <c r="B949" s="7" t="str">
        <f t="shared" si="62"/>
        <v/>
      </c>
      <c r="C949" s="7" t="str">
        <f>IF(C948=DashBoard!$D$14,"end",IF(C948="end","end",C948+1))</f>
        <v>end</v>
      </c>
      <c r="D949" s="8" t="str">
        <f t="shared" si="64"/>
        <v/>
      </c>
      <c r="E949" s="9" t="str">
        <f>IF(C949="end","",IF(DashBoard!$C$15="Straight Line",SLN(DashBoard!$D$8,DashBoard!$D$9,DashBoard!$D$14),IF(DashBoard!$C$15="Accelerated Double Declining",DDB(DashBoard!$D$8,DashBoard!$D$9,DashBoard!$D$14,C949),IF(DashBoard!$C$15="Sum of Years",SYD(DashBoard!$D$8,DashBoard!$D$9,DashBoard!$D$14,C949)))))</f>
        <v/>
      </c>
      <c r="F949" s="10" t="str">
        <f t="shared" si="65"/>
        <v/>
      </c>
      <c r="G949" s="11" t="str">
        <f>IF(OR(F949&lt;DashBoard!$D$9,C949="end"),"True Up To Savage Value","Expense")</f>
        <v>True Up To Savage Value</v>
      </c>
    </row>
    <row r="950" spans="1:7" x14ac:dyDescent="0.3">
      <c r="A950" s="18" t="str">
        <f t="shared" si="63"/>
        <v/>
      </c>
      <c r="B950" s="7" t="str">
        <f t="shared" si="62"/>
        <v/>
      </c>
      <c r="C950" s="7" t="str">
        <f>IF(C949=DashBoard!$D$14,"end",IF(C949="end","end",C949+1))</f>
        <v>end</v>
      </c>
      <c r="D950" s="8" t="str">
        <f t="shared" si="64"/>
        <v/>
      </c>
      <c r="E950" s="9" t="str">
        <f>IF(C950="end","",IF(DashBoard!$C$15="Straight Line",SLN(DashBoard!$D$8,DashBoard!$D$9,DashBoard!$D$14),IF(DashBoard!$C$15="Accelerated Double Declining",DDB(DashBoard!$D$8,DashBoard!$D$9,DashBoard!$D$14,C950),IF(DashBoard!$C$15="Sum of Years",SYD(DashBoard!$D$8,DashBoard!$D$9,DashBoard!$D$14,C950)))))</f>
        <v/>
      </c>
      <c r="F950" s="10" t="str">
        <f t="shared" si="65"/>
        <v/>
      </c>
      <c r="G950" s="11" t="str">
        <f>IF(OR(F950&lt;DashBoard!$D$9,C950="end"),"True Up To Savage Value","Expense")</f>
        <v>True Up To Savage Value</v>
      </c>
    </row>
    <row r="951" spans="1:7" x14ac:dyDescent="0.3">
      <c r="A951" s="18" t="str">
        <f t="shared" si="63"/>
        <v/>
      </c>
      <c r="B951" s="7" t="str">
        <f t="shared" si="62"/>
        <v/>
      </c>
      <c r="C951" s="7" t="str">
        <f>IF(C950=DashBoard!$D$14,"end",IF(C950="end","end",C950+1))</f>
        <v>end</v>
      </c>
      <c r="D951" s="8" t="str">
        <f t="shared" si="64"/>
        <v/>
      </c>
      <c r="E951" s="9" t="str">
        <f>IF(C951="end","",IF(DashBoard!$C$15="Straight Line",SLN(DashBoard!$D$8,DashBoard!$D$9,DashBoard!$D$14),IF(DashBoard!$C$15="Accelerated Double Declining",DDB(DashBoard!$D$8,DashBoard!$D$9,DashBoard!$D$14,C951),IF(DashBoard!$C$15="Sum of Years",SYD(DashBoard!$D$8,DashBoard!$D$9,DashBoard!$D$14,C951)))))</f>
        <v/>
      </c>
      <c r="F951" s="10" t="str">
        <f t="shared" si="65"/>
        <v/>
      </c>
      <c r="G951" s="11" t="str">
        <f>IF(OR(F951&lt;DashBoard!$D$9,C951="end"),"True Up To Savage Value","Expense")</f>
        <v>True Up To Savage Value</v>
      </c>
    </row>
    <row r="952" spans="1:7" x14ac:dyDescent="0.3">
      <c r="A952" s="18" t="str">
        <f t="shared" si="63"/>
        <v/>
      </c>
      <c r="B952" s="7" t="str">
        <f t="shared" si="62"/>
        <v/>
      </c>
      <c r="C952" s="7" t="str">
        <f>IF(C951=DashBoard!$D$14,"end",IF(C951="end","end",C951+1))</f>
        <v>end</v>
      </c>
      <c r="D952" s="8" t="str">
        <f t="shared" si="64"/>
        <v/>
      </c>
      <c r="E952" s="9" t="str">
        <f>IF(C952="end","",IF(DashBoard!$C$15="Straight Line",SLN(DashBoard!$D$8,DashBoard!$D$9,DashBoard!$D$14),IF(DashBoard!$C$15="Accelerated Double Declining",DDB(DashBoard!$D$8,DashBoard!$D$9,DashBoard!$D$14,C952),IF(DashBoard!$C$15="Sum of Years",SYD(DashBoard!$D$8,DashBoard!$D$9,DashBoard!$D$14,C952)))))</f>
        <v/>
      </c>
      <c r="F952" s="10" t="str">
        <f t="shared" si="65"/>
        <v/>
      </c>
      <c r="G952" s="11" t="str">
        <f>IF(OR(F952&lt;DashBoard!$D$9,C952="end"),"True Up To Savage Value","Expense")</f>
        <v>True Up To Savage Value</v>
      </c>
    </row>
    <row r="953" spans="1:7" x14ac:dyDescent="0.3">
      <c r="A953" s="18" t="str">
        <f t="shared" si="63"/>
        <v/>
      </c>
      <c r="B953" s="7" t="str">
        <f t="shared" si="62"/>
        <v/>
      </c>
      <c r="C953" s="7" t="str">
        <f>IF(C952=DashBoard!$D$14,"end",IF(C952="end","end",C952+1))</f>
        <v>end</v>
      </c>
      <c r="D953" s="8" t="str">
        <f t="shared" si="64"/>
        <v/>
      </c>
      <c r="E953" s="9" t="str">
        <f>IF(C953="end","",IF(DashBoard!$C$15="Straight Line",SLN(DashBoard!$D$8,DashBoard!$D$9,DashBoard!$D$14),IF(DashBoard!$C$15="Accelerated Double Declining",DDB(DashBoard!$D$8,DashBoard!$D$9,DashBoard!$D$14,C953),IF(DashBoard!$C$15="Sum of Years",SYD(DashBoard!$D$8,DashBoard!$D$9,DashBoard!$D$14,C953)))))</f>
        <v/>
      </c>
      <c r="F953" s="10" t="str">
        <f t="shared" si="65"/>
        <v/>
      </c>
      <c r="G953" s="11" t="str">
        <f>IF(OR(F953&lt;DashBoard!$D$9,C953="end"),"True Up To Savage Value","Expense")</f>
        <v>True Up To Savage Value</v>
      </c>
    </row>
    <row r="954" spans="1:7" x14ac:dyDescent="0.3">
      <c r="A954" s="18" t="str">
        <f t="shared" si="63"/>
        <v/>
      </c>
      <c r="B954" s="7" t="str">
        <f t="shared" si="62"/>
        <v/>
      </c>
      <c r="C954" s="7" t="str">
        <f>IF(C953=DashBoard!$D$14,"end",IF(C953="end","end",C953+1))</f>
        <v>end</v>
      </c>
      <c r="D954" s="8" t="str">
        <f t="shared" si="64"/>
        <v/>
      </c>
      <c r="E954" s="9" t="str">
        <f>IF(C954="end","",IF(DashBoard!$C$15="Straight Line",SLN(DashBoard!$D$8,DashBoard!$D$9,DashBoard!$D$14),IF(DashBoard!$C$15="Accelerated Double Declining",DDB(DashBoard!$D$8,DashBoard!$D$9,DashBoard!$D$14,C954),IF(DashBoard!$C$15="Sum of Years",SYD(DashBoard!$D$8,DashBoard!$D$9,DashBoard!$D$14,C954)))))</f>
        <v/>
      </c>
      <c r="F954" s="10" t="str">
        <f t="shared" si="65"/>
        <v/>
      </c>
      <c r="G954" s="11" t="str">
        <f>IF(OR(F954&lt;DashBoard!$D$9,C954="end"),"True Up To Savage Value","Expense")</f>
        <v>True Up To Savage Value</v>
      </c>
    </row>
    <row r="955" spans="1:7" x14ac:dyDescent="0.3">
      <c r="A955" s="18" t="str">
        <f t="shared" si="63"/>
        <v/>
      </c>
      <c r="B955" s="7" t="str">
        <f t="shared" si="62"/>
        <v/>
      </c>
      <c r="C955" s="7" t="str">
        <f>IF(C954=DashBoard!$D$14,"end",IF(C954="end","end",C954+1))</f>
        <v>end</v>
      </c>
      <c r="D955" s="8" t="str">
        <f t="shared" si="64"/>
        <v/>
      </c>
      <c r="E955" s="9" t="str">
        <f>IF(C955="end","",IF(DashBoard!$C$15="Straight Line",SLN(DashBoard!$D$8,DashBoard!$D$9,DashBoard!$D$14),IF(DashBoard!$C$15="Accelerated Double Declining",DDB(DashBoard!$D$8,DashBoard!$D$9,DashBoard!$D$14,C955),IF(DashBoard!$C$15="Sum of Years",SYD(DashBoard!$D$8,DashBoard!$D$9,DashBoard!$D$14,C955)))))</f>
        <v/>
      </c>
      <c r="F955" s="10" t="str">
        <f t="shared" si="65"/>
        <v/>
      </c>
      <c r="G955" s="11" t="str">
        <f>IF(OR(F955&lt;DashBoard!$D$9,C955="end"),"True Up To Savage Value","Expense")</f>
        <v>True Up To Savage Value</v>
      </c>
    </row>
    <row r="956" spans="1:7" x14ac:dyDescent="0.3">
      <c r="A956" s="18" t="str">
        <f t="shared" si="63"/>
        <v/>
      </c>
      <c r="B956" s="7" t="str">
        <f t="shared" si="62"/>
        <v/>
      </c>
      <c r="C956" s="7" t="str">
        <f>IF(C955=DashBoard!$D$14,"end",IF(C955="end","end",C955+1))</f>
        <v>end</v>
      </c>
      <c r="D956" s="8" t="str">
        <f t="shared" si="64"/>
        <v/>
      </c>
      <c r="E956" s="9" t="str">
        <f>IF(C956="end","",IF(DashBoard!$C$15="Straight Line",SLN(DashBoard!$D$8,DashBoard!$D$9,DashBoard!$D$14),IF(DashBoard!$C$15="Accelerated Double Declining",DDB(DashBoard!$D$8,DashBoard!$D$9,DashBoard!$D$14,C956),IF(DashBoard!$C$15="Sum of Years",SYD(DashBoard!$D$8,DashBoard!$D$9,DashBoard!$D$14,C956)))))</f>
        <v/>
      </c>
      <c r="F956" s="10" t="str">
        <f t="shared" si="65"/>
        <v/>
      </c>
      <c r="G956" s="11" t="str">
        <f>IF(OR(F956&lt;DashBoard!$D$9,C956="end"),"True Up To Savage Value","Expense")</f>
        <v>True Up To Savage Value</v>
      </c>
    </row>
    <row r="957" spans="1:7" x14ac:dyDescent="0.3">
      <c r="A957" s="18" t="str">
        <f t="shared" si="63"/>
        <v/>
      </c>
      <c r="B957" s="7" t="str">
        <f t="shared" si="62"/>
        <v/>
      </c>
      <c r="C957" s="7" t="str">
        <f>IF(C956=DashBoard!$D$14,"end",IF(C956="end","end",C956+1))</f>
        <v>end</v>
      </c>
      <c r="D957" s="8" t="str">
        <f t="shared" si="64"/>
        <v/>
      </c>
      <c r="E957" s="9" t="str">
        <f>IF(C957="end","",IF(DashBoard!$C$15="Straight Line",SLN(DashBoard!$D$8,DashBoard!$D$9,DashBoard!$D$14),IF(DashBoard!$C$15="Accelerated Double Declining",DDB(DashBoard!$D$8,DashBoard!$D$9,DashBoard!$D$14,C957),IF(DashBoard!$C$15="Sum of Years",SYD(DashBoard!$D$8,DashBoard!$D$9,DashBoard!$D$14,C957)))))</f>
        <v/>
      </c>
      <c r="F957" s="10" t="str">
        <f t="shared" si="65"/>
        <v/>
      </c>
      <c r="G957" s="11" t="str">
        <f>IF(OR(F957&lt;DashBoard!$D$9,C957="end"),"True Up To Savage Value","Expense")</f>
        <v>True Up To Savage Value</v>
      </c>
    </row>
    <row r="958" spans="1:7" x14ac:dyDescent="0.3">
      <c r="A958" s="18" t="str">
        <f t="shared" si="63"/>
        <v/>
      </c>
      <c r="B958" s="7" t="str">
        <f t="shared" si="62"/>
        <v/>
      </c>
      <c r="C958" s="7" t="str">
        <f>IF(C957=DashBoard!$D$14,"end",IF(C957="end","end",C957+1))</f>
        <v>end</v>
      </c>
      <c r="D958" s="8" t="str">
        <f t="shared" si="64"/>
        <v/>
      </c>
      <c r="E958" s="9" t="str">
        <f>IF(C958="end","",IF(DashBoard!$C$15="Straight Line",SLN(DashBoard!$D$8,DashBoard!$D$9,DashBoard!$D$14),IF(DashBoard!$C$15="Accelerated Double Declining",DDB(DashBoard!$D$8,DashBoard!$D$9,DashBoard!$D$14,C958),IF(DashBoard!$C$15="Sum of Years",SYD(DashBoard!$D$8,DashBoard!$D$9,DashBoard!$D$14,C958)))))</f>
        <v/>
      </c>
      <c r="F958" s="10" t="str">
        <f t="shared" si="65"/>
        <v/>
      </c>
      <c r="G958" s="11" t="str">
        <f>IF(OR(F958&lt;DashBoard!$D$9,C958="end"),"True Up To Savage Value","Expense")</f>
        <v>True Up To Savage Value</v>
      </c>
    </row>
    <row r="959" spans="1:7" x14ac:dyDescent="0.3">
      <c r="A959" s="18" t="str">
        <f t="shared" si="63"/>
        <v/>
      </c>
      <c r="B959" s="7" t="str">
        <f t="shared" si="62"/>
        <v/>
      </c>
      <c r="C959" s="7" t="str">
        <f>IF(C958=DashBoard!$D$14,"end",IF(C958="end","end",C958+1))</f>
        <v>end</v>
      </c>
      <c r="D959" s="8" t="str">
        <f t="shared" si="64"/>
        <v/>
      </c>
      <c r="E959" s="9" t="str">
        <f>IF(C959="end","",IF(DashBoard!$C$15="Straight Line",SLN(DashBoard!$D$8,DashBoard!$D$9,DashBoard!$D$14),IF(DashBoard!$C$15="Accelerated Double Declining",DDB(DashBoard!$D$8,DashBoard!$D$9,DashBoard!$D$14,C959),IF(DashBoard!$C$15="Sum of Years",SYD(DashBoard!$D$8,DashBoard!$D$9,DashBoard!$D$14,C959)))))</f>
        <v/>
      </c>
      <c r="F959" s="10" t="str">
        <f t="shared" si="65"/>
        <v/>
      </c>
      <c r="G959" s="11" t="str">
        <f>IF(OR(F959&lt;DashBoard!$D$9,C959="end"),"True Up To Savage Value","Expense")</f>
        <v>True Up To Savage Value</v>
      </c>
    </row>
    <row r="960" spans="1:7" x14ac:dyDescent="0.3">
      <c r="A960" s="18" t="str">
        <f t="shared" si="63"/>
        <v/>
      </c>
      <c r="B960" s="7" t="str">
        <f t="shared" si="62"/>
        <v/>
      </c>
      <c r="C960" s="7" t="str">
        <f>IF(C959=DashBoard!$D$14,"end",IF(C959="end","end",C959+1))</f>
        <v>end</v>
      </c>
      <c r="D960" s="8" t="str">
        <f t="shared" si="64"/>
        <v/>
      </c>
      <c r="E960" s="9" t="str">
        <f>IF(C960="end","",IF(DashBoard!$C$15="Straight Line",SLN(DashBoard!$D$8,DashBoard!$D$9,DashBoard!$D$14),IF(DashBoard!$C$15="Accelerated Double Declining",DDB(DashBoard!$D$8,DashBoard!$D$9,DashBoard!$D$14,C960),IF(DashBoard!$C$15="Sum of Years",SYD(DashBoard!$D$8,DashBoard!$D$9,DashBoard!$D$14,C960)))))</f>
        <v/>
      </c>
      <c r="F960" s="10" t="str">
        <f t="shared" si="65"/>
        <v/>
      </c>
      <c r="G960" s="11" t="str">
        <f>IF(OR(F960&lt;DashBoard!$D$9,C960="end"),"True Up To Savage Value","Expense")</f>
        <v>True Up To Savage Value</v>
      </c>
    </row>
    <row r="961" spans="1:7" x14ac:dyDescent="0.3">
      <c r="A961" s="18" t="str">
        <f t="shared" si="63"/>
        <v/>
      </c>
      <c r="B961" s="7" t="str">
        <f t="shared" si="62"/>
        <v/>
      </c>
      <c r="C961" s="7" t="str">
        <f>IF(C960=DashBoard!$D$14,"end",IF(C960="end","end",C960+1))</f>
        <v>end</v>
      </c>
      <c r="D961" s="8" t="str">
        <f t="shared" si="64"/>
        <v/>
      </c>
      <c r="E961" s="9" t="str">
        <f>IF(C961="end","",IF(DashBoard!$C$15="Straight Line",SLN(DashBoard!$D$8,DashBoard!$D$9,DashBoard!$D$14),IF(DashBoard!$C$15="Accelerated Double Declining",DDB(DashBoard!$D$8,DashBoard!$D$9,DashBoard!$D$14,C961),IF(DashBoard!$C$15="Sum of Years",SYD(DashBoard!$D$8,DashBoard!$D$9,DashBoard!$D$14,C961)))))</f>
        <v/>
      </c>
      <c r="F961" s="10" t="str">
        <f t="shared" si="65"/>
        <v/>
      </c>
      <c r="G961" s="11" t="str">
        <f>IF(OR(F961&lt;DashBoard!$D$9,C961="end"),"True Up To Savage Value","Expense")</f>
        <v>True Up To Savage Value</v>
      </c>
    </row>
    <row r="962" spans="1:7" x14ac:dyDescent="0.3">
      <c r="A962" s="18" t="str">
        <f t="shared" si="63"/>
        <v/>
      </c>
      <c r="B962" s="7" t="str">
        <f t="shared" si="62"/>
        <v/>
      </c>
      <c r="C962" s="7" t="str">
        <f>IF(C961=DashBoard!$D$14,"end",IF(C961="end","end",C961+1))</f>
        <v>end</v>
      </c>
      <c r="D962" s="8" t="str">
        <f t="shared" si="64"/>
        <v/>
      </c>
      <c r="E962" s="9" t="str">
        <f>IF(C962="end","",IF(DashBoard!$C$15="Straight Line",SLN(DashBoard!$D$8,DashBoard!$D$9,DashBoard!$D$14),IF(DashBoard!$C$15="Accelerated Double Declining",DDB(DashBoard!$D$8,DashBoard!$D$9,DashBoard!$D$14,C962),IF(DashBoard!$C$15="Sum of Years",SYD(DashBoard!$D$8,DashBoard!$D$9,DashBoard!$D$14,C962)))))</f>
        <v/>
      </c>
      <c r="F962" s="10" t="str">
        <f t="shared" si="65"/>
        <v/>
      </c>
      <c r="G962" s="11" t="str">
        <f>IF(OR(F962&lt;DashBoard!$D$9,C962="end"),"True Up To Savage Value","Expense")</f>
        <v>True Up To Savage Value</v>
      </c>
    </row>
    <row r="963" spans="1:7" x14ac:dyDescent="0.3">
      <c r="A963" s="18" t="str">
        <f t="shared" si="63"/>
        <v/>
      </c>
      <c r="B963" s="7" t="str">
        <f t="shared" si="62"/>
        <v/>
      </c>
      <c r="C963" s="7" t="str">
        <f>IF(C962=DashBoard!$D$14,"end",IF(C962="end","end",C962+1))</f>
        <v>end</v>
      </c>
      <c r="D963" s="8" t="str">
        <f t="shared" si="64"/>
        <v/>
      </c>
      <c r="E963" s="9" t="str">
        <f>IF(C963="end","",IF(DashBoard!$C$15="Straight Line",SLN(DashBoard!$D$8,DashBoard!$D$9,DashBoard!$D$14),IF(DashBoard!$C$15="Accelerated Double Declining",DDB(DashBoard!$D$8,DashBoard!$D$9,DashBoard!$D$14,C963),IF(DashBoard!$C$15="Sum of Years",SYD(DashBoard!$D$8,DashBoard!$D$9,DashBoard!$D$14,C963)))))</f>
        <v/>
      </c>
      <c r="F963" s="10" t="str">
        <f t="shared" si="65"/>
        <v/>
      </c>
      <c r="G963" s="11" t="str">
        <f>IF(OR(F963&lt;DashBoard!$D$9,C963="end"),"True Up To Savage Value","Expense")</f>
        <v>True Up To Savage Value</v>
      </c>
    </row>
    <row r="964" spans="1:7" x14ac:dyDescent="0.3">
      <c r="A964" s="18" t="str">
        <f t="shared" si="63"/>
        <v/>
      </c>
      <c r="B964" s="7" t="str">
        <f t="shared" ref="B964:B1027" si="66">IF(C964="end","",YEAR(D964))</f>
        <v/>
      </c>
      <c r="C964" s="7" t="str">
        <f>IF(C963=DashBoard!$D$14,"end",IF(C963="end","end",C963+1))</f>
        <v>end</v>
      </c>
      <c r="D964" s="8" t="str">
        <f t="shared" si="64"/>
        <v/>
      </c>
      <c r="E964" s="9" t="str">
        <f>IF(C964="end","",IF(DashBoard!$C$15="Straight Line",SLN(DashBoard!$D$8,DashBoard!$D$9,DashBoard!$D$14),IF(DashBoard!$C$15="Accelerated Double Declining",DDB(DashBoard!$D$8,DashBoard!$D$9,DashBoard!$D$14,C964),IF(DashBoard!$C$15="Sum of Years",SYD(DashBoard!$D$8,DashBoard!$D$9,DashBoard!$D$14,C964)))))</f>
        <v/>
      </c>
      <c r="F964" s="10" t="str">
        <f t="shared" si="65"/>
        <v/>
      </c>
      <c r="G964" s="11" t="str">
        <f>IF(OR(F964&lt;DashBoard!$D$9,C964="end"),"True Up To Savage Value","Expense")</f>
        <v>True Up To Savage Value</v>
      </c>
    </row>
    <row r="965" spans="1:7" x14ac:dyDescent="0.3">
      <c r="A965" s="18" t="str">
        <f t="shared" ref="A965:A1028" si="67">IFERROR(IF(B965=B964,E965+A964,E965),"")</f>
        <v/>
      </c>
      <c r="B965" s="7" t="str">
        <f t="shared" si="66"/>
        <v/>
      </c>
      <c r="C965" s="7" t="str">
        <f>IF(C964=DashBoard!$D$14,"end",IF(C964="end","end",C964+1))</f>
        <v>end</v>
      </c>
      <c r="D965" s="8" t="str">
        <f t="shared" ref="D965:D1028" si="68">IF(C965="end","",EOMONTH(D964,1))</f>
        <v/>
      </c>
      <c r="E965" s="9" t="str">
        <f>IF(C965="end","",IF(DashBoard!$C$15="Straight Line",SLN(DashBoard!$D$8,DashBoard!$D$9,DashBoard!$D$14),IF(DashBoard!$C$15="Accelerated Double Declining",DDB(DashBoard!$D$8,DashBoard!$D$9,DashBoard!$D$14,C965),IF(DashBoard!$C$15="Sum of Years",SYD(DashBoard!$D$8,DashBoard!$D$9,DashBoard!$D$14,C965)))))</f>
        <v/>
      </c>
      <c r="F965" s="10" t="str">
        <f t="shared" ref="F965:F1028" si="69">IF(C965="end","",F964-E965)</f>
        <v/>
      </c>
      <c r="G965" s="11" t="str">
        <f>IF(OR(F965&lt;DashBoard!$D$9,C965="end"),"True Up To Savage Value","Expense")</f>
        <v>True Up To Savage Value</v>
      </c>
    </row>
    <row r="966" spans="1:7" x14ac:dyDescent="0.3">
      <c r="A966" s="18" t="str">
        <f t="shared" si="67"/>
        <v/>
      </c>
      <c r="B966" s="7" t="str">
        <f t="shared" si="66"/>
        <v/>
      </c>
      <c r="C966" s="7" t="str">
        <f>IF(C965=DashBoard!$D$14,"end",IF(C965="end","end",C965+1))</f>
        <v>end</v>
      </c>
      <c r="D966" s="8" t="str">
        <f t="shared" si="68"/>
        <v/>
      </c>
      <c r="E966" s="9" t="str">
        <f>IF(C966="end","",IF(DashBoard!$C$15="Straight Line",SLN(DashBoard!$D$8,DashBoard!$D$9,DashBoard!$D$14),IF(DashBoard!$C$15="Accelerated Double Declining",DDB(DashBoard!$D$8,DashBoard!$D$9,DashBoard!$D$14,C966),IF(DashBoard!$C$15="Sum of Years",SYD(DashBoard!$D$8,DashBoard!$D$9,DashBoard!$D$14,C966)))))</f>
        <v/>
      </c>
      <c r="F966" s="10" t="str">
        <f t="shared" si="69"/>
        <v/>
      </c>
      <c r="G966" s="11" t="str">
        <f>IF(OR(F966&lt;DashBoard!$D$9,C966="end"),"True Up To Savage Value","Expense")</f>
        <v>True Up To Savage Value</v>
      </c>
    </row>
    <row r="967" spans="1:7" x14ac:dyDescent="0.3">
      <c r="A967" s="18" t="str">
        <f t="shared" si="67"/>
        <v/>
      </c>
      <c r="B967" s="7" t="str">
        <f t="shared" si="66"/>
        <v/>
      </c>
      <c r="C967" s="7" t="str">
        <f>IF(C966=DashBoard!$D$14,"end",IF(C966="end","end",C966+1))</f>
        <v>end</v>
      </c>
      <c r="D967" s="8" t="str">
        <f t="shared" si="68"/>
        <v/>
      </c>
      <c r="E967" s="9" t="str">
        <f>IF(C967="end","",IF(DashBoard!$C$15="Straight Line",SLN(DashBoard!$D$8,DashBoard!$D$9,DashBoard!$D$14),IF(DashBoard!$C$15="Accelerated Double Declining",DDB(DashBoard!$D$8,DashBoard!$D$9,DashBoard!$D$14,C967),IF(DashBoard!$C$15="Sum of Years",SYD(DashBoard!$D$8,DashBoard!$D$9,DashBoard!$D$14,C967)))))</f>
        <v/>
      </c>
      <c r="F967" s="10" t="str">
        <f t="shared" si="69"/>
        <v/>
      </c>
      <c r="G967" s="11" t="str">
        <f>IF(OR(F967&lt;DashBoard!$D$9,C967="end"),"True Up To Savage Value","Expense")</f>
        <v>True Up To Savage Value</v>
      </c>
    </row>
    <row r="968" spans="1:7" x14ac:dyDescent="0.3">
      <c r="A968" s="18" t="str">
        <f t="shared" si="67"/>
        <v/>
      </c>
      <c r="B968" s="7" t="str">
        <f t="shared" si="66"/>
        <v/>
      </c>
      <c r="C968" s="7" t="str">
        <f>IF(C967=DashBoard!$D$14,"end",IF(C967="end","end",C967+1))</f>
        <v>end</v>
      </c>
      <c r="D968" s="8" t="str">
        <f t="shared" si="68"/>
        <v/>
      </c>
      <c r="E968" s="9" t="str">
        <f>IF(C968="end","",IF(DashBoard!$C$15="Straight Line",SLN(DashBoard!$D$8,DashBoard!$D$9,DashBoard!$D$14),IF(DashBoard!$C$15="Accelerated Double Declining",DDB(DashBoard!$D$8,DashBoard!$D$9,DashBoard!$D$14,C968),IF(DashBoard!$C$15="Sum of Years",SYD(DashBoard!$D$8,DashBoard!$D$9,DashBoard!$D$14,C968)))))</f>
        <v/>
      </c>
      <c r="F968" s="10" t="str">
        <f t="shared" si="69"/>
        <v/>
      </c>
      <c r="G968" s="11" t="str">
        <f>IF(OR(F968&lt;DashBoard!$D$9,C968="end"),"True Up To Savage Value","Expense")</f>
        <v>True Up To Savage Value</v>
      </c>
    </row>
    <row r="969" spans="1:7" x14ac:dyDescent="0.3">
      <c r="A969" s="18" t="str">
        <f t="shared" si="67"/>
        <v/>
      </c>
      <c r="B969" s="7" t="str">
        <f t="shared" si="66"/>
        <v/>
      </c>
      <c r="C969" s="7" t="str">
        <f>IF(C968=DashBoard!$D$14,"end",IF(C968="end","end",C968+1))</f>
        <v>end</v>
      </c>
      <c r="D969" s="8" t="str">
        <f t="shared" si="68"/>
        <v/>
      </c>
      <c r="E969" s="9" t="str">
        <f>IF(C969="end","",IF(DashBoard!$C$15="Straight Line",SLN(DashBoard!$D$8,DashBoard!$D$9,DashBoard!$D$14),IF(DashBoard!$C$15="Accelerated Double Declining",DDB(DashBoard!$D$8,DashBoard!$D$9,DashBoard!$D$14,C969),IF(DashBoard!$C$15="Sum of Years",SYD(DashBoard!$D$8,DashBoard!$D$9,DashBoard!$D$14,C969)))))</f>
        <v/>
      </c>
      <c r="F969" s="10" t="str">
        <f t="shared" si="69"/>
        <v/>
      </c>
      <c r="G969" s="11" t="str">
        <f>IF(OR(F969&lt;DashBoard!$D$9,C969="end"),"True Up To Savage Value","Expense")</f>
        <v>True Up To Savage Value</v>
      </c>
    </row>
    <row r="970" spans="1:7" x14ac:dyDescent="0.3">
      <c r="A970" s="18" t="str">
        <f t="shared" si="67"/>
        <v/>
      </c>
      <c r="B970" s="7" t="str">
        <f t="shared" si="66"/>
        <v/>
      </c>
      <c r="C970" s="7" t="str">
        <f>IF(C969=DashBoard!$D$14,"end",IF(C969="end","end",C969+1))</f>
        <v>end</v>
      </c>
      <c r="D970" s="8" t="str">
        <f t="shared" si="68"/>
        <v/>
      </c>
      <c r="E970" s="9" t="str">
        <f>IF(C970="end","",IF(DashBoard!$C$15="Straight Line",SLN(DashBoard!$D$8,DashBoard!$D$9,DashBoard!$D$14),IF(DashBoard!$C$15="Accelerated Double Declining",DDB(DashBoard!$D$8,DashBoard!$D$9,DashBoard!$D$14,C970),IF(DashBoard!$C$15="Sum of Years",SYD(DashBoard!$D$8,DashBoard!$D$9,DashBoard!$D$14,C970)))))</f>
        <v/>
      </c>
      <c r="F970" s="10" t="str">
        <f t="shared" si="69"/>
        <v/>
      </c>
      <c r="G970" s="11" t="str">
        <f>IF(OR(F970&lt;DashBoard!$D$9,C970="end"),"True Up To Savage Value","Expense")</f>
        <v>True Up To Savage Value</v>
      </c>
    </row>
    <row r="971" spans="1:7" x14ac:dyDescent="0.3">
      <c r="A971" s="18" t="str">
        <f t="shared" si="67"/>
        <v/>
      </c>
      <c r="B971" s="7" t="str">
        <f t="shared" si="66"/>
        <v/>
      </c>
      <c r="C971" s="7" t="str">
        <f>IF(C970=DashBoard!$D$14,"end",IF(C970="end","end",C970+1))</f>
        <v>end</v>
      </c>
      <c r="D971" s="8" t="str">
        <f t="shared" si="68"/>
        <v/>
      </c>
      <c r="E971" s="9" t="str">
        <f>IF(C971="end","",IF(DashBoard!$C$15="Straight Line",SLN(DashBoard!$D$8,DashBoard!$D$9,DashBoard!$D$14),IF(DashBoard!$C$15="Accelerated Double Declining",DDB(DashBoard!$D$8,DashBoard!$D$9,DashBoard!$D$14,C971),IF(DashBoard!$C$15="Sum of Years",SYD(DashBoard!$D$8,DashBoard!$D$9,DashBoard!$D$14,C971)))))</f>
        <v/>
      </c>
      <c r="F971" s="10" t="str">
        <f t="shared" si="69"/>
        <v/>
      </c>
      <c r="G971" s="11" t="str">
        <f>IF(OR(F971&lt;DashBoard!$D$9,C971="end"),"True Up To Savage Value","Expense")</f>
        <v>True Up To Savage Value</v>
      </c>
    </row>
    <row r="972" spans="1:7" x14ac:dyDescent="0.3">
      <c r="A972" s="18" t="str">
        <f t="shared" si="67"/>
        <v/>
      </c>
      <c r="B972" s="7" t="str">
        <f t="shared" si="66"/>
        <v/>
      </c>
      <c r="C972" s="7" t="str">
        <f>IF(C971=DashBoard!$D$14,"end",IF(C971="end","end",C971+1))</f>
        <v>end</v>
      </c>
      <c r="D972" s="8" t="str">
        <f t="shared" si="68"/>
        <v/>
      </c>
      <c r="E972" s="9" t="str">
        <f>IF(C972="end","",IF(DashBoard!$C$15="Straight Line",SLN(DashBoard!$D$8,DashBoard!$D$9,DashBoard!$D$14),IF(DashBoard!$C$15="Accelerated Double Declining",DDB(DashBoard!$D$8,DashBoard!$D$9,DashBoard!$D$14,C972),IF(DashBoard!$C$15="Sum of Years",SYD(DashBoard!$D$8,DashBoard!$D$9,DashBoard!$D$14,C972)))))</f>
        <v/>
      </c>
      <c r="F972" s="10" t="str">
        <f t="shared" si="69"/>
        <v/>
      </c>
      <c r="G972" s="11" t="str">
        <f>IF(OR(F972&lt;DashBoard!$D$9,C972="end"),"True Up To Savage Value","Expense")</f>
        <v>True Up To Savage Value</v>
      </c>
    </row>
    <row r="973" spans="1:7" x14ac:dyDescent="0.3">
      <c r="A973" s="18" t="str">
        <f t="shared" si="67"/>
        <v/>
      </c>
      <c r="B973" s="7" t="str">
        <f t="shared" si="66"/>
        <v/>
      </c>
      <c r="C973" s="7" t="str">
        <f>IF(C972=DashBoard!$D$14,"end",IF(C972="end","end",C972+1))</f>
        <v>end</v>
      </c>
      <c r="D973" s="8" t="str">
        <f t="shared" si="68"/>
        <v/>
      </c>
      <c r="E973" s="9" t="str">
        <f>IF(C973="end","",IF(DashBoard!$C$15="Straight Line",SLN(DashBoard!$D$8,DashBoard!$D$9,DashBoard!$D$14),IF(DashBoard!$C$15="Accelerated Double Declining",DDB(DashBoard!$D$8,DashBoard!$D$9,DashBoard!$D$14,C973),IF(DashBoard!$C$15="Sum of Years",SYD(DashBoard!$D$8,DashBoard!$D$9,DashBoard!$D$14,C973)))))</f>
        <v/>
      </c>
      <c r="F973" s="10" t="str">
        <f t="shared" si="69"/>
        <v/>
      </c>
      <c r="G973" s="11" t="str">
        <f>IF(OR(F973&lt;DashBoard!$D$9,C973="end"),"True Up To Savage Value","Expense")</f>
        <v>True Up To Savage Value</v>
      </c>
    </row>
    <row r="974" spans="1:7" x14ac:dyDescent="0.3">
      <c r="A974" s="18" t="str">
        <f t="shared" si="67"/>
        <v/>
      </c>
      <c r="B974" s="7" t="str">
        <f t="shared" si="66"/>
        <v/>
      </c>
      <c r="C974" s="7" t="str">
        <f>IF(C973=DashBoard!$D$14,"end",IF(C973="end","end",C973+1))</f>
        <v>end</v>
      </c>
      <c r="D974" s="8" t="str">
        <f t="shared" si="68"/>
        <v/>
      </c>
      <c r="E974" s="9" t="str">
        <f>IF(C974="end","",IF(DashBoard!$C$15="Straight Line",SLN(DashBoard!$D$8,DashBoard!$D$9,DashBoard!$D$14),IF(DashBoard!$C$15="Accelerated Double Declining",DDB(DashBoard!$D$8,DashBoard!$D$9,DashBoard!$D$14,C974),IF(DashBoard!$C$15="Sum of Years",SYD(DashBoard!$D$8,DashBoard!$D$9,DashBoard!$D$14,C974)))))</f>
        <v/>
      </c>
      <c r="F974" s="10" t="str">
        <f t="shared" si="69"/>
        <v/>
      </c>
      <c r="G974" s="11" t="str">
        <f>IF(OR(F974&lt;DashBoard!$D$9,C974="end"),"True Up To Savage Value","Expense")</f>
        <v>True Up To Savage Value</v>
      </c>
    </row>
    <row r="975" spans="1:7" x14ac:dyDescent="0.3">
      <c r="A975" s="18" t="str">
        <f t="shared" si="67"/>
        <v/>
      </c>
      <c r="B975" s="7" t="str">
        <f t="shared" si="66"/>
        <v/>
      </c>
      <c r="C975" s="7" t="str">
        <f>IF(C974=DashBoard!$D$14,"end",IF(C974="end","end",C974+1))</f>
        <v>end</v>
      </c>
      <c r="D975" s="8" t="str">
        <f t="shared" si="68"/>
        <v/>
      </c>
      <c r="E975" s="9" t="str">
        <f>IF(C975="end","",IF(DashBoard!$C$15="Straight Line",SLN(DashBoard!$D$8,DashBoard!$D$9,DashBoard!$D$14),IF(DashBoard!$C$15="Accelerated Double Declining",DDB(DashBoard!$D$8,DashBoard!$D$9,DashBoard!$D$14,C975),IF(DashBoard!$C$15="Sum of Years",SYD(DashBoard!$D$8,DashBoard!$D$9,DashBoard!$D$14,C975)))))</f>
        <v/>
      </c>
      <c r="F975" s="10" t="str">
        <f t="shared" si="69"/>
        <v/>
      </c>
      <c r="G975" s="11" t="str">
        <f>IF(OR(F975&lt;DashBoard!$D$9,C975="end"),"True Up To Savage Value","Expense")</f>
        <v>True Up To Savage Value</v>
      </c>
    </row>
    <row r="976" spans="1:7" x14ac:dyDescent="0.3">
      <c r="A976" s="18" t="str">
        <f t="shared" si="67"/>
        <v/>
      </c>
      <c r="B976" s="7" t="str">
        <f t="shared" si="66"/>
        <v/>
      </c>
      <c r="C976" s="7" t="str">
        <f>IF(C975=DashBoard!$D$14,"end",IF(C975="end","end",C975+1))</f>
        <v>end</v>
      </c>
      <c r="D976" s="8" t="str">
        <f t="shared" si="68"/>
        <v/>
      </c>
      <c r="E976" s="9" t="str">
        <f>IF(C976="end","",IF(DashBoard!$C$15="Straight Line",SLN(DashBoard!$D$8,DashBoard!$D$9,DashBoard!$D$14),IF(DashBoard!$C$15="Accelerated Double Declining",DDB(DashBoard!$D$8,DashBoard!$D$9,DashBoard!$D$14,C976),IF(DashBoard!$C$15="Sum of Years",SYD(DashBoard!$D$8,DashBoard!$D$9,DashBoard!$D$14,C976)))))</f>
        <v/>
      </c>
      <c r="F976" s="10" t="str">
        <f t="shared" si="69"/>
        <v/>
      </c>
      <c r="G976" s="11" t="str">
        <f>IF(OR(F976&lt;DashBoard!$D$9,C976="end"),"True Up To Savage Value","Expense")</f>
        <v>True Up To Savage Value</v>
      </c>
    </row>
    <row r="977" spans="1:7" x14ac:dyDescent="0.3">
      <c r="A977" s="18" t="str">
        <f t="shared" si="67"/>
        <v/>
      </c>
      <c r="B977" s="7" t="str">
        <f t="shared" si="66"/>
        <v/>
      </c>
      <c r="C977" s="7" t="str">
        <f>IF(C976=DashBoard!$D$14,"end",IF(C976="end","end",C976+1))</f>
        <v>end</v>
      </c>
      <c r="D977" s="8" t="str">
        <f t="shared" si="68"/>
        <v/>
      </c>
      <c r="E977" s="9" t="str">
        <f>IF(C977="end","",IF(DashBoard!$C$15="Straight Line",SLN(DashBoard!$D$8,DashBoard!$D$9,DashBoard!$D$14),IF(DashBoard!$C$15="Accelerated Double Declining",DDB(DashBoard!$D$8,DashBoard!$D$9,DashBoard!$D$14,C977),IF(DashBoard!$C$15="Sum of Years",SYD(DashBoard!$D$8,DashBoard!$D$9,DashBoard!$D$14,C977)))))</f>
        <v/>
      </c>
      <c r="F977" s="10" t="str">
        <f t="shared" si="69"/>
        <v/>
      </c>
      <c r="G977" s="11" t="str">
        <f>IF(OR(F977&lt;DashBoard!$D$9,C977="end"),"True Up To Savage Value","Expense")</f>
        <v>True Up To Savage Value</v>
      </c>
    </row>
    <row r="978" spans="1:7" x14ac:dyDescent="0.3">
      <c r="A978" s="18" t="str">
        <f t="shared" si="67"/>
        <v/>
      </c>
      <c r="B978" s="7" t="str">
        <f t="shared" si="66"/>
        <v/>
      </c>
      <c r="C978" s="7" t="str">
        <f>IF(C977=DashBoard!$D$14,"end",IF(C977="end","end",C977+1))</f>
        <v>end</v>
      </c>
      <c r="D978" s="8" t="str">
        <f t="shared" si="68"/>
        <v/>
      </c>
      <c r="E978" s="9" t="str">
        <f>IF(C978="end","",IF(DashBoard!$C$15="Straight Line",SLN(DashBoard!$D$8,DashBoard!$D$9,DashBoard!$D$14),IF(DashBoard!$C$15="Accelerated Double Declining",DDB(DashBoard!$D$8,DashBoard!$D$9,DashBoard!$D$14,C978),IF(DashBoard!$C$15="Sum of Years",SYD(DashBoard!$D$8,DashBoard!$D$9,DashBoard!$D$14,C978)))))</f>
        <v/>
      </c>
      <c r="F978" s="10" t="str">
        <f t="shared" si="69"/>
        <v/>
      </c>
      <c r="G978" s="11" t="str">
        <f>IF(OR(F978&lt;DashBoard!$D$9,C978="end"),"True Up To Savage Value","Expense")</f>
        <v>True Up To Savage Value</v>
      </c>
    </row>
    <row r="979" spans="1:7" x14ac:dyDescent="0.3">
      <c r="A979" s="18" t="str">
        <f t="shared" si="67"/>
        <v/>
      </c>
      <c r="B979" s="7" t="str">
        <f t="shared" si="66"/>
        <v/>
      </c>
      <c r="C979" s="7" t="str">
        <f>IF(C978=DashBoard!$D$14,"end",IF(C978="end","end",C978+1))</f>
        <v>end</v>
      </c>
      <c r="D979" s="8" t="str">
        <f t="shared" si="68"/>
        <v/>
      </c>
      <c r="E979" s="9" t="str">
        <f>IF(C979="end","",IF(DashBoard!$C$15="Straight Line",SLN(DashBoard!$D$8,DashBoard!$D$9,DashBoard!$D$14),IF(DashBoard!$C$15="Accelerated Double Declining",DDB(DashBoard!$D$8,DashBoard!$D$9,DashBoard!$D$14,C979),IF(DashBoard!$C$15="Sum of Years",SYD(DashBoard!$D$8,DashBoard!$D$9,DashBoard!$D$14,C979)))))</f>
        <v/>
      </c>
      <c r="F979" s="10" t="str">
        <f t="shared" si="69"/>
        <v/>
      </c>
      <c r="G979" s="11" t="str">
        <f>IF(OR(F979&lt;DashBoard!$D$9,C979="end"),"True Up To Savage Value","Expense")</f>
        <v>True Up To Savage Value</v>
      </c>
    </row>
    <row r="980" spans="1:7" x14ac:dyDescent="0.3">
      <c r="A980" s="18" t="str">
        <f t="shared" si="67"/>
        <v/>
      </c>
      <c r="B980" s="7" t="str">
        <f t="shared" si="66"/>
        <v/>
      </c>
      <c r="C980" s="7" t="str">
        <f>IF(C979=DashBoard!$D$14,"end",IF(C979="end","end",C979+1))</f>
        <v>end</v>
      </c>
      <c r="D980" s="8" t="str">
        <f t="shared" si="68"/>
        <v/>
      </c>
      <c r="E980" s="9" t="str">
        <f>IF(C980="end","",IF(DashBoard!$C$15="Straight Line",SLN(DashBoard!$D$8,DashBoard!$D$9,DashBoard!$D$14),IF(DashBoard!$C$15="Accelerated Double Declining",DDB(DashBoard!$D$8,DashBoard!$D$9,DashBoard!$D$14,C980),IF(DashBoard!$C$15="Sum of Years",SYD(DashBoard!$D$8,DashBoard!$D$9,DashBoard!$D$14,C980)))))</f>
        <v/>
      </c>
      <c r="F980" s="10" t="str">
        <f t="shared" si="69"/>
        <v/>
      </c>
      <c r="G980" s="11" t="str">
        <f>IF(OR(F980&lt;DashBoard!$D$9,C980="end"),"True Up To Savage Value","Expense")</f>
        <v>True Up To Savage Value</v>
      </c>
    </row>
    <row r="981" spans="1:7" x14ac:dyDescent="0.3">
      <c r="A981" s="18" t="str">
        <f t="shared" si="67"/>
        <v/>
      </c>
      <c r="B981" s="7" t="str">
        <f t="shared" si="66"/>
        <v/>
      </c>
      <c r="C981" s="7" t="str">
        <f>IF(C980=DashBoard!$D$14,"end",IF(C980="end","end",C980+1))</f>
        <v>end</v>
      </c>
      <c r="D981" s="8" t="str">
        <f t="shared" si="68"/>
        <v/>
      </c>
      <c r="E981" s="9" t="str">
        <f>IF(C981="end","",IF(DashBoard!$C$15="Straight Line",SLN(DashBoard!$D$8,DashBoard!$D$9,DashBoard!$D$14),IF(DashBoard!$C$15="Accelerated Double Declining",DDB(DashBoard!$D$8,DashBoard!$D$9,DashBoard!$D$14,C981),IF(DashBoard!$C$15="Sum of Years",SYD(DashBoard!$D$8,DashBoard!$D$9,DashBoard!$D$14,C981)))))</f>
        <v/>
      </c>
      <c r="F981" s="10" t="str">
        <f t="shared" si="69"/>
        <v/>
      </c>
      <c r="G981" s="11" t="str">
        <f>IF(OR(F981&lt;DashBoard!$D$9,C981="end"),"True Up To Savage Value","Expense")</f>
        <v>True Up To Savage Value</v>
      </c>
    </row>
    <row r="982" spans="1:7" x14ac:dyDescent="0.3">
      <c r="A982" s="18" t="str">
        <f t="shared" si="67"/>
        <v/>
      </c>
      <c r="B982" s="7" t="str">
        <f t="shared" si="66"/>
        <v/>
      </c>
      <c r="C982" s="7" t="str">
        <f>IF(C981=DashBoard!$D$14,"end",IF(C981="end","end",C981+1))</f>
        <v>end</v>
      </c>
      <c r="D982" s="8" t="str">
        <f t="shared" si="68"/>
        <v/>
      </c>
      <c r="E982" s="9" t="str">
        <f>IF(C982="end","",IF(DashBoard!$C$15="Straight Line",SLN(DashBoard!$D$8,DashBoard!$D$9,DashBoard!$D$14),IF(DashBoard!$C$15="Accelerated Double Declining",DDB(DashBoard!$D$8,DashBoard!$D$9,DashBoard!$D$14,C982),IF(DashBoard!$C$15="Sum of Years",SYD(DashBoard!$D$8,DashBoard!$D$9,DashBoard!$D$14,C982)))))</f>
        <v/>
      </c>
      <c r="F982" s="10" t="str">
        <f t="shared" si="69"/>
        <v/>
      </c>
      <c r="G982" s="11" t="str">
        <f>IF(OR(F982&lt;DashBoard!$D$9,C982="end"),"True Up To Savage Value","Expense")</f>
        <v>True Up To Savage Value</v>
      </c>
    </row>
    <row r="983" spans="1:7" x14ac:dyDescent="0.3">
      <c r="A983" s="18" t="str">
        <f t="shared" si="67"/>
        <v/>
      </c>
      <c r="B983" s="7" t="str">
        <f t="shared" si="66"/>
        <v/>
      </c>
      <c r="C983" s="7" t="str">
        <f>IF(C982=DashBoard!$D$14,"end",IF(C982="end","end",C982+1))</f>
        <v>end</v>
      </c>
      <c r="D983" s="8" t="str">
        <f t="shared" si="68"/>
        <v/>
      </c>
      <c r="E983" s="9" t="str">
        <f>IF(C983="end","",IF(DashBoard!$C$15="Straight Line",SLN(DashBoard!$D$8,DashBoard!$D$9,DashBoard!$D$14),IF(DashBoard!$C$15="Accelerated Double Declining",DDB(DashBoard!$D$8,DashBoard!$D$9,DashBoard!$D$14,C983),IF(DashBoard!$C$15="Sum of Years",SYD(DashBoard!$D$8,DashBoard!$D$9,DashBoard!$D$14,C983)))))</f>
        <v/>
      </c>
      <c r="F983" s="10" t="str">
        <f t="shared" si="69"/>
        <v/>
      </c>
      <c r="G983" s="11" t="str">
        <f>IF(OR(F983&lt;DashBoard!$D$9,C983="end"),"True Up To Savage Value","Expense")</f>
        <v>True Up To Savage Value</v>
      </c>
    </row>
    <row r="984" spans="1:7" x14ac:dyDescent="0.3">
      <c r="A984" s="18" t="str">
        <f t="shared" si="67"/>
        <v/>
      </c>
      <c r="B984" s="7" t="str">
        <f t="shared" si="66"/>
        <v/>
      </c>
      <c r="C984" s="7" t="str">
        <f>IF(C983=DashBoard!$D$14,"end",IF(C983="end","end",C983+1))</f>
        <v>end</v>
      </c>
      <c r="D984" s="8" t="str">
        <f t="shared" si="68"/>
        <v/>
      </c>
      <c r="E984" s="9" t="str">
        <f>IF(C984="end","",IF(DashBoard!$C$15="Straight Line",SLN(DashBoard!$D$8,DashBoard!$D$9,DashBoard!$D$14),IF(DashBoard!$C$15="Accelerated Double Declining",DDB(DashBoard!$D$8,DashBoard!$D$9,DashBoard!$D$14,C984),IF(DashBoard!$C$15="Sum of Years",SYD(DashBoard!$D$8,DashBoard!$D$9,DashBoard!$D$14,C984)))))</f>
        <v/>
      </c>
      <c r="F984" s="10" t="str">
        <f t="shared" si="69"/>
        <v/>
      </c>
      <c r="G984" s="11" t="str">
        <f>IF(OR(F984&lt;DashBoard!$D$9,C984="end"),"True Up To Savage Value","Expense")</f>
        <v>True Up To Savage Value</v>
      </c>
    </row>
    <row r="985" spans="1:7" x14ac:dyDescent="0.3">
      <c r="A985" s="18" t="str">
        <f t="shared" si="67"/>
        <v/>
      </c>
      <c r="B985" s="7" t="str">
        <f t="shared" si="66"/>
        <v/>
      </c>
      <c r="C985" s="7" t="str">
        <f>IF(C984=DashBoard!$D$14,"end",IF(C984="end","end",C984+1))</f>
        <v>end</v>
      </c>
      <c r="D985" s="8" t="str">
        <f t="shared" si="68"/>
        <v/>
      </c>
      <c r="E985" s="9" t="str">
        <f>IF(C985="end","",IF(DashBoard!$C$15="Straight Line",SLN(DashBoard!$D$8,DashBoard!$D$9,DashBoard!$D$14),IF(DashBoard!$C$15="Accelerated Double Declining",DDB(DashBoard!$D$8,DashBoard!$D$9,DashBoard!$D$14,C985),IF(DashBoard!$C$15="Sum of Years",SYD(DashBoard!$D$8,DashBoard!$D$9,DashBoard!$D$14,C985)))))</f>
        <v/>
      </c>
      <c r="F985" s="10" t="str">
        <f t="shared" si="69"/>
        <v/>
      </c>
      <c r="G985" s="11" t="str">
        <f>IF(OR(F985&lt;DashBoard!$D$9,C985="end"),"True Up To Savage Value","Expense")</f>
        <v>True Up To Savage Value</v>
      </c>
    </row>
    <row r="986" spans="1:7" x14ac:dyDescent="0.3">
      <c r="A986" s="18" t="str">
        <f t="shared" si="67"/>
        <v/>
      </c>
      <c r="B986" s="7" t="str">
        <f t="shared" si="66"/>
        <v/>
      </c>
      <c r="C986" s="7" t="str">
        <f>IF(C985=DashBoard!$D$14,"end",IF(C985="end","end",C985+1))</f>
        <v>end</v>
      </c>
      <c r="D986" s="8" t="str">
        <f t="shared" si="68"/>
        <v/>
      </c>
      <c r="E986" s="9" t="str">
        <f>IF(C986="end","",IF(DashBoard!$C$15="Straight Line",SLN(DashBoard!$D$8,DashBoard!$D$9,DashBoard!$D$14),IF(DashBoard!$C$15="Accelerated Double Declining",DDB(DashBoard!$D$8,DashBoard!$D$9,DashBoard!$D$14,C986),IF(DashBoard!$C$15="Sum of Years",SYD(DashBoard!$D$8,DashBoard!$D$9,DashBoard!$D$14,C986)))))</f>
        <v/>
      </c>
      <c r="F986" s="10" t="str">
        <f t="shared" si="69"/>
        <v/>
      </c>
      <c r="G986" s="11" t="str">
        <f>IF(OR(F986&lt;DashBoard!$D$9,C986="end"),"True Up To Savage Value","Expense")</f>
        <v>True Up To Savage Value</v>
      </c>
    </row>
    <row r="987" spans="1:7" x14ac:dyDescent="0.3">
      <c r="A987" s="18" t="str">
        <f t="shared" si="67"/>
        <v/>
      </c>
      <c r="B987" s="7" t="str">
        <f t="shared" si="66"/>
        <v/>
      </c>
      <c r="C987" s="7" t="str">
        <f>IF(C986=DashBoard!$D$14,"end",IF(C986="end","end",C986+1))</f>
        <v>end</v>
      </c>
      <c r="D987" s="8" t="str">
        <f t="shared" si="68"/>
        <v/>
      </c>
      <c r="E987" s="9" t="str">
        <f>IF(C987="end","",IF(DashBoard!$C$15="Straight Line",SLN(DashBoard!$D$8,DashBoard!$D$9,DashBoard!$D$14),IF(DashBoard!$C$15="Accelerated Double Declining",DDB(DashBoard!$D$8,DashBoard!$D$9,DashBoard!$D$14,C987),IF(DashBoard!$C$15="Sum of Years",SYD(DashBoard!$D$8,DashBoard!$D$9,DashBoard!$D$14,C987)))))</f>
        <v/>
      </c>
      <c r="F987" s="10" t="str">
        <f t="shared" si="69"/>
        <v/>
      </c>
      <c r="G987" s="11" t="str">
        <f>IF(OR(F987&lt;DashBoard!$D$9,C987="end"),"True Up To Savage Value","Expense")</f>
        <v>True Up To Savage Value</v>
      </c>
    </row>
    <row r="988" spans="1:7" x14ac:dyDescent="0.3">
      <c r="A988" s="18" t="str">
        <f t="shared" si="67"/>
        <v/>
      </c>
      <c r="B988" s="7" t="str">
        <f t="shared" si="66"/>
        <v/>
      </c>
      <c r="C988" s="7" t="str">
        <f>IF(C987=DashBoard!$D$14,"end",IF(C987="end","end",C987+1))</f>
        <v>end</v>
      </c>
      <c r="D988" s="8" t="str">
        <f t="shared" si="68"/>
        <v/>
      </c>
      <c r="E988" s="9" t="str">
        <f>IF(C988="end","",IF(DashBoard!$C$15="Straight Line",SLN(DashBoard!$D$8,DashBoard!$D$9,DashBoard!$D$14),IF(DashBoard!$C$15="Accelerated Double Declining",DDB(DashBoard!$D$8,DashBoard!$D$9,DashBoard!$D$14,C988),IF(DashBoard!$C$15="Sum of Years",SYD(DashBoard!$D$8,DashBoard!$D$9,DashBoard!$D$14,C988)))))</f>
        <v/>
      </c>
      <c r="F988" s="10" t="str">
        <f t="shared" si="69"/>
        <v/>
      </c>
      <c r="G988" s="11" t="str">
        <f>IF(OR(F988&lt;DashBoard!$D$9,C988="end"),"True Up To Savage Value","Expense")</f>
        <v>True Up To Savage Value</v>
      </c>
    </row>
    <row r="989" spans="1:7" x14ac:dyDescent="0.3">
      <c r="A989" s="18" t="str">
        <f t="shared" si="67"/>
        <v/>
      </c>
      <c r="B989" s="7" t="str">
        <f t="shared" si="66"/>
        <v/>
      </c>
      <c r="C989" s="7" t="str">
        <f>IF(C988=DashBoard!$D$14,"end",IF(C988="end","end",C988+1))</f>
        <v>end</v>
      </c>
      <c r="D989" s="8" t="str">
        <f t="shared" si="68"/>
        <v/>
      </c>
      <c r="E989" s="9" t="str">
        <f>IF(C989="end","",IF(DashBoard!$C$15="Straight Line",SLN(DashBoard!$D$8,DashBoard!$D$9,DashBoard!$D$14),IF(DashBoard!$C$15="Accelerated Double Declining",DDB(DashBoard!$D$8,DashBoard!$D$9,DashBoard!$D$14,C989),IF(DashBoard!$C$15="Sum of Years",SYD(DashBoard!$D$8,DashBoard!$D$9,DashBoard!$D$14,C989)))))</f>
        <v/>
      </c>
      <c r="F989" s="10" t="str">
        <f t="shared" si="69"/>
        <v/>
      </c>
      <c r="G989" s="11" t="str">
        <f>IF(OR(F989&lt;DashBoard!$D$9,C989="end"),"True Up To Savage Value","Expense")</f>
        <v>True Up To Savage Value</v>
      </c>
    </row>
    <row r="990" spans="1:7" x14ac:dyDescent="0.3">
      <c r="A990" s="18" t="str">
        <f t="shared" si="67"/>
        <v/>
      </c>
      <c r="B990" s="7" t="str">
        <f t="shared" si="66"/>
        <v/>
      </c>
      <c r="C990" s="7" t="str">
        <f>IF(C989=DashBoard!$D$14,"end",IF(C989="end","end",C989+1))</f>
        <v>end</v>
      </c>
      <c r="D990" s="8" t="str">
        <f t="shared" si="68"/>
        <v/>
      </c>
      <c r="E990" s="9" t="str">
        <f>IF(C990="end","",IF(DashBoard!$C$15="Straight Line",SLN(DashBoard!$D$8,DashBoard!$D$9,DashBoard!$D$14),IF(DashBoard!$C$15="Accelerated Double Declining",DDB(DashBoard!$D$8,DashBoard!$D$9,DashBoard!$D$14,C990),IF(DashBoard!$C$15="Sum of Years",SYD(DashBoard!$D$8,DashBoard!$D$9,DashBoard!$D$14,C990)))))</f>
        <v/>
      </c>
      <c r="F990" s="10" t="str">
        <f t="shared" si="69"/>
        <v/>
      </c>
      <c r="G990" s="11" t="str">
        <f>IF(OR(F990&lt;DashBoard!$D$9,C990="end"),"True Up To Savage Value","Expense")</f>
        <v>True Up To Savage Value</v>
      </c>
    </row>
    <row r="991" spans="1:7" x14ac:dyDescent="0.3">
      <c r="A991" s="18" t="str">
        <f t="shared" si="67"/>
        <v/>
      </c>
      <c r="B991" s="7" t="str">
        <f t="shared" si="66"/>
        <v/>
      </c>
      <c r="C991" s="7" t="str">
        <f>IF(C990=DashBoard!$D$14,"end",IF(C990="end","end",C990+1))</f>
        <v>end</v>
      </c>
      <c r="D991" s="8" t="str">
        <f t="shared" si="68"/>
        <v/>
      </c>
      <c r="E991" s="9" t="str">
        <f>IF(C991="end","",IF(DashBoard!$C$15="Straight Line",SLN(DashBoard!$D$8,DashBoard!$D$9,DashBoard!$D$14),IF(DashBoard!$C$15="Accelerated Double Declining",DDB(DashBoard!$D$8,DashBoard!$D$9,DashBoard!$D$14,C991),IF(DashBoard!$C$15="Sum of Years",SYD(DashBoard!$D$8,DashBoard!$D$9,DashBoard!$D$14,C991)))))</f>
        <v/>
      </c>
      <c r="F991" s="10" t="str">
        <f t="shared" si="69"/>
        <v/>
      </c>
      <c r="G991" s="11" t="str">
        <f>IF(OR(F991&lt;DashBoard!$D$9,C991="end"),"True Up To Savage Value","Expense")</f>
        <v>True Up To Savage Value</v>
      </c>
    </row>
    <row r="992" spans="1:7" x14ac:dyDescent="0.3">
      <c r="A992" s="18" t="str">
        <f t="shared" si="67"/>
        <v/>
      </c>
      <c r="B992" s="7" t="str">
        <f t="shared" si="66"/>
        <v/>
      </c>
      <c r="C992" s="7" t="str">
        <f>IF(C991=DashBoard!$D$14,"end",IF(C991="end","end",C991+1))</f>
        <v>end</v>
      </c>
      <c r="D992" s="8" t="str">
        <f t="shared" si="68"/>
        <v/>
      </c>
      <c r="E992" s="9" t="str">
        <f>IF(C992="end","",IF(DashBoard!$C$15="Straight Line",SLN(DashBoard!$D$8,DashBoard!$D$9,DashBoard!$D$14),IF(DashBoard!$C$15="Accelerated Double Declining",DDB(DashBoard!$D$8,DashBoard!$D$9,DashBoard!$D$14,C992),IF(DashBoard!$C$15="Sum of Years",SYD(DashBoard!$D$8,DashBoard!$D$9,DashBoard!$D$14,C992)))))</f>
        <v/>
      </c>
      <c r="F992" s="10" t="str">
        <f t="shared" si="69"/>
        <v/>
      </c>
      <c r="G992" s="11" t="str">
        <f>IF(OR(F992&lt;DashBoard!$D$9,C992="end"),"True Up To Savage Value","Expense")</f>
        <v>True Up To Savage Value</v>
      </c>
    </row>
    <row r="993" spans="1:7" x14ac:dyDescent="0.3">
      <c r="A993" s="18" t="str">
        <f t="shared" si="67"/>
        <v/>
      </c>
      <c r="B993" s="7" t="str">
        <f t="shared" si="66"/>
        <v/>
      </c>
      <c r="C993" s="7" t="str">
        <f>IF(C992=DashBoard!$D$14,"end",IF(C992="end","end",C992+1))</f>
        <v>end</v>
      </c>
      <c r="D993" s="8" t="str">
        <f t="shared" si="68"/>
        <v/>
      </c>
      <c r="E993" s="9" t="str">
        <f>IF(C993="end","",IF(DashBoard!$C$15="Straight Line",SLN(DashBoard!$D$8,DashBoard!$D$9,DashBoard!$D$14),IF(DashBoard!$C$15="Accelerated Double Declining",DDB(DashBoard!$D$8,DashBoard!$D$9,DashBoard!$D$14,C993),IF(DashBoard!$C$15="Sum of Years",SYD(DashBoard!$D$8,DashBoard!$D$9,DashBoard!$D$14,C993)))))</f>
        <v/>
      </c>
      <c r="F993" s="10" t="str">
        <f t="shared" si="69"/>
        <v/>
      </c>
      <c r="G993" s="11" t="str">
        <f>IF(OR(F993&lt;DashBoard!$D$9,C993="end"),"True Up To Savage Value","Expense")</f>
        <v>True Up To Savage Value</v>
      </c>
    </row>
    <row r="994" spans="1:7" x14ac:dyDescent="0.3">
      <c r="A994" s="18" t="str">
        <f t="shared" si="67"/>
        <v/>
      </c>
      <c r="B994" s="7" t="str">
        <f t="shared" si="66"/>
        <v/>
      </c>
      <c r="C994" s="7" t="str">
        <f>IF(C993=DashBoard!$D$14,"end",IF(C993="end","end",C993+1))</f>
        <v>end</v>
      </c>
      <c r="D994" s="8" t="str">
        <f t="shared" si="68"/>
        <v/>
      </c>
      <c r="E994" s="9" t="str">
        <f>IF(C994="end","",IF(DashBoard!$C$15="Straight Line",SLN(DashBoard!$D$8,DashBoard!$D$9,DashBoard!$D$14),IF(DashBoard!$C$15="Accelerated Double Declining",DDB(DashBoard!$D$8,DashBoard!$D$9,DashBoard!$D$14,C994),IF(DashBoard!$C$15="Sum of Years",SYD(DashBoard!$D$8,DashBoard!$D$9,DashBoard!$D$14,C994)))))</f>
        <v/>
      </c>
      <c r="F994" s="10" t="str">
        <f t="shared" si="69"/>
        <v/>
      </c>
      <c r="G994" s="11" t="str">
        <f>IF(OR(F994&lt;DashBoard!$D$9,C994="end"),"True Up To Savage Value","Expense")</f>
        <v>True Up To Savage Value</v>
      </c>
    </row>
    <row r="995" spans="1:7" x14ac:dyDescent="0.3">
      <c r="A995" s="18" t="str">
        <f t="shared" si="67"/>
        <v/>
      </c>
      <c r="B995" s="7" t="str">
        <f t="shared" si="66"/>
        <v/>
      </c>
      <c r="C995" s="7" t="str">
        <f>IF(C994=DashBoard!$D$14,"end",IF(C994="end","end",C994+1))</f>
        <v>end</v>
      </c>
      <c r="D995" s="8" t="str">
        <f t="shared" si="68"/>
        <v/>
      </c>
      <c r="E995" s="9" t="str">
        <f>IF(C995="end","",IF(DashBoard!$C$15="Straight Line",SLN(DashBoard!$D$8,DashBoard!$D$9,DashBoard!$D$14),IF(DashBoard!$C$15="Accelerated Double Declining",DDB(DashBoard!$D$8,DashBoard!$D$9,DashBoard!$D$14,C995),IF(DashBoard!$C$15="Sum of Years",SYD(DashBoard!$D$8,DashBoard!$D$9,DashBoard!$D$14,C995)))))</f>
        <v/>
      </c>
      <c r="F995" s="10" t="str">
        <f t="shared" si="69"/>
        <v/>
      </c>
      <c r="G995" s="11" t="str">
        <f>IF(OR(F995&lt;DashBoard!$D$9,C995="end"),"True Up To Savage Value","Expense")</f>
        <v>True Up To Savage Value</v>
      </c>
    </row>
    <row r="996" spans="1:7" x14ac:dyDescent="0.3">
      <c r="A996" s="18" t="str">
        <f t="shared" si="67"/>
        <v/>
      </c>
      <c r="B996" s="7" t="str">
        <f t="shared" si="66"/>
        <v/>
      </c>
      <c r="C996" s="7" t="str">
        <f>IF(C995=DashBoard!$D$14,"end",IF(C995="end","end",C995+1))</f>
        <v>end</v>
      </c>
      <c r="D996" s="8" t="str">
        <f t="shared" si="68"/>
        <v/>
      </c>
      <c r="E996" s="9" t="str">
        <f>IF(C996="end","",IF(DashBoard!$C$15="Straight Line",SLN(DashBoard!$D$8,DashBoard!$D$9,DashBoard!$D$14),IF(DashBoard!$C$15="Accelerated Double Declining",DDB(DashBoard!$D$8,DashBoard!$D$9,DashBoard!$D$14,C996),IF(DashBoard!$C$15="Sum of Years",SYD(DashBoard!$D$8,DashBoard!$D$9,DashBoard!$D$14,C996)))))</f>
        <v/>
      </c>
      <c r="F996" s="10" t="str">
        <f t="shared" si="69"/>
        <v/>
      </c>
      <c r="G996" s="11" t="str">
        <f>IF(OR(F996&lt;DashBoard!$D$9,C996="end"),"True Up To Savage Value","Expense")</f>
        <v>True Up To Savage Value</v>
      </c>
    </row>
    <row r="997" spans="1:7" x14ac:dyDescent="0.3">
      <c r="A997" s="18" t="str">
        <f t="shared" si="67"/>
        <v/>
      </c>
      <c r="B997" s="7" t="str">
        <f t="shared" si="66"/>
        <v/>
      </c>
      <c r="C997" s="7" t="str">
        <f>IF(C996=DashBoard!$D$14,"end",IF(C996="end","end",C996+1))</f>
        <v>end</v>
      </c>
      <c r="D997" s="8" t="str">
        <f t="shared" si="68"/>
        <v/>
      </c>
      <c r="E997" s="9" t="str">
        <f>IF(C997="end","",IF(DashBoard!$C$15="Straight Line",SLN(DashBoard!$D$8,DashBoard!$D$9,DashBoard!$D$14),IF(DashBoard!$C$15="Accelerated Double Declining",DDB(DashBoard!$D$8,DashBoard!$D$9,DashBoard!$D$14,C997),IF(DashBoard!$C$15="Sum of Years",SYD(DashBoard!$D$8,DashBoard!$D$9,DashBoard!$D$14,C997)))))</f>
        <v/>
      </c>
      <c r="F997" s="10" t="str">
        <f t="shared" si="69"/>
        <v/>
      </c>
      <c r="G997" s="11" t="str">
        <f>IF(OR(F997&lt;DashBoard!$D$9,C997="end"),"True Up To Savage Value","Expense")</f>
        <v>True Up To Savage Value</v>
      </c>
    </row>
    <row r="998" spans="1:7" x14ac:dyDescent="0.3">
      <c r="A998" s="18" t="str">
        <f t="shared" si="67"/>
        <v/>
      </c>
      <c r="B998" s="7" t="str">
        <f t="shared" si="66"/>
        <v/>
      </c>
      <c r="C998" s="7" t="str">
        <f>IF(C997=DashBoard!$D$14,"end",IF(C997="end","end",C997+1))</f>
        <v>end</v>
      </c>
      <c r="D998" s="8" t="str">
        <f t="shared" si="68"/>
        <v/>
      </c>
      <c r="E998" s="9" t="str">
        <f>IF(C998="end","",IF(DashBoard!$C$15="Straight Line",SLN(DashBoard!$D$8,DashBoard!$D$9,DashBoard!$D$14),IF(DashBoard!$C$15="Accelerated Double Declining",DDB(DashBoard!$D$8,DashBoard!$D$9,DashBoard!$D$14,C998),IF(DashBoard!$C$15="Sum of Years",SYD(DashBoard!$D$8,DashBoard!$D$9,DashBoard!$D$14,C998)))))</f>
        <v/>
      </c>
      <c r="F998" s="10" t="str">
        <f t="shared" si="69"/>
        <v/>
      </c>
      <c r="G998" s="11" t="str">
        <f>IF(OR(F998&lt;DashBoard!$D$9,C998="end"),"True Up To Savage Value","Expense")</f>
        <v>True Up To Savage Value</v>
      </c>
    </row>
    <row r="999" spans="1:7" x14ac:dyDescent="0.3">
      <c r="A999" s="18" t="str">
        <f t="shared" si="67"/>
        <v/>
      </c>
      <c r="B999" s="7" t="str">
        <f t="shared" si="66"/>
        <v/>
      </c>
      <c r="C999" s="7" t="str">
        <f>IF(C998=DashBoard!$D$14,"end",IF(C998="end","end",C998+1))</f>
        <v>end</v>
      </c>
      <c r="D999" s="8" t="str">
        <f t="shared" si="68"/>
        <v/>
      </c>
      <c r="E999" s="9" t="str">
        <f>IF(C999="end","",IF(DashBoard!$C$15="Straight Line",SLN(DashBoard!$D$8,DashBoard!$D$9,DashBoard!$D$14),IF(DashBoard!$C$15="Accelerated Double Declining",DDB(DashBoard!$D$8,DashBoard!$D$9,DashBoard!$D$14,C999),IF(DashBoard!$C$15="Sum of Years",SYD(DashBoard!$D$8,DashBoard!$D$9,DashBoard!$D$14,C999)))))</f>
        <v/>
      </c>
      <c r="F999" s="10" t="str">
        <f t="shared" si="69"/>
        <v/>
      </c>
      <c r="G999" s="11" t="str">
        <f>IF(OR(F999&lt;DashBoard!$D$9,C999="end"),"True Up To Savage Value","Expense")</f>
        <v>True Up To Savage Value</v>
      </c>
    </row>
    <row r="1000" spans="1:7" x14ac:dyDescent="0.3">
      <c r="A1000" s="18" t="str">
        <f t="shared" si="67"/>
        <v/>
      </c>
      <c r="B1000" s="7" t="str">
        <f t="shared" si="66"/>
        <v/>
      </c>
      <c r="C1000" s="7" t="str">
        <f>IF(C999=DashBoard!$D$14,"end",IF(C999="end","end",C999+1))</f>
        <v>end</v>
      </c>
      <c r="D1000" s="8" t="str">
        <f t="shared" si="68"/>
        <v/>
      </c>
      <c r="E1000" s="9" t="str">
        <f>IF(C1000="end","",IF(DashBoard!$C$15="Straight Line",SLN(DashBoard!$D$8,DashBoard!$D$9,DashBoard!$D$14),IF(DashBoard!$C$15="Accelerated Double Declining",DDB(DashBoard!$D$8,DashBoard!$D$9,DashBoard!$D$14,C1000),IF(DashBoard!$C$15="Sum of Years",SYD(DashBoard!$D$8,DashBoard!$D$9,DashBoard!$D$14,C1000)))))</f>
        <v/>
      </c>
      <c r="F1000" s="10" t="str">
        <f t="shared" si="69"/>
        <v/>
      </c>
      <c r="G1000" s="11" t="str">
        <f>IF(OR(F1000&lt;DashBoard!$D$9,C1000="end"),"True Up To Savage Value","Expense")</f>
        <v>True Up To Savage Value</v>
      </c>
    </row>
    <row r="1001" spans="1:7" x14ac:dyDescent="0.3">
      <c r="A1001" s="18" t="str">
        <f t="shared" si="67"/>
        <v/>
      </c>
      <c r="B1001" s="7" t="str">
        <f t="shared" si="66"/>
        <v/>
      </c>
      <c r="C1001" s="7" t="str">
        <f>IF(C1000=DashBoard!$D$14,"end",IF(C1000="end","end",C1000+1))</f>
        <v>end</v>
      </c>
      <c r="D1001" s="8" t="str">
        <f t="shared" si="68"/>
        <v/>
      </c>
      <c r="E1001" s="9" t="str">
        <f>IF(C1001="end","",IF(DashBoard!$C$15="Straight Line",SLN(DashBoard!$D$8,DashBoard!$D$9,DashBoard!$D$14),IF(DashBoard!$C$15="Accelerated Double Declining",DDB(DashBoard!$D$8,DashBoard!$D$9,DashBoard!$D$14,C1001),IF(DashBoard!$C$15="Sum of Years",SYD(DashBoard!$D$8,DashBoard!$D$9,DashBoard!$D$14,C1001)))))</f>
        <v/>
      </c>
      <c r="F1001" s="10" t="str">
        <f t="shared" si="69"/>
        <v/>
      </c>
      <c r="G1001" s="11" t="str">
        <f>IF(OR(F1001&lt;DashBoard!$D$9,C1001="end"),"True Up To Savage Value","Expense")</f>
        <v>True Up To Savage Value</v>
      </c>
    </row>
    <row r="1002" spans="1:7" x14ac:dyDescent="0.3">
      <c r="A1002" s="18" t="str">
        <f t="shared" si="67"/>
        <v/>
      </c>
      <c r="B1002" s="7" t="str">
        <f t="shared" si="66"/>
        <v/>
      </c>
      <c r="C1002" s="7" t="str">
        <f>IF(C1001=DashBoard!$D$14,"end",IF(C1001="end","end",C1001+1))</f>
        <v>end</v>
      </c>
      <c r="D1002" s="8" t="str">
        <f t="shared" si="68"/>
        <v/>
      </c>
      <c r="E1002" s="9" t="str">
        <f>IF(C1002="end","",IF(DashBoard!$C$15="Straight Line",SLN(DashBoard!$D$8,DashBoard!$D$9,DashBoard!$D$14),IF(DashBoard!$C$15="Accelerated Double Declining",DDB(DashBoard!$D$8,DashBoard!$D$9,DashBoard!$D$14,C1002),IF(DashBoard!$C$15="Sum of Years",SYD(DashBoard!$D$8,DashBoard!$D$9,DashBoard!$D$14,C1002)))))</f>
        <v/>
      </c>
      <c r="F1002" s="10" t="str">
        <f t="shared" si="69"/>
        <v/>
      </c>
      <c r="G1002" s="11" t="str">
        <f>IF(OR(F1002&lt;DashBoard!$D$9,C1002="end"),"True Up To Savage Value","Expense")</f>
        <v>True Up To Savage Value</v>
      </c>
    </row>
    <row r="1003" spans="1:7" x14ac:dyDescent="0.3">
      <c r="A1003" s="18" t="str">
        <f t="shared" si="67"/>
        <v/>
      </c>
      <c r="B1003" s="7" t="str">
        <f t="shared" si="66"/>
        <v/>
      </c>
      <c r="C1003" s="7" t="str">
        <f>IF(C1002=DashBoard!$D$14,"end",IF(C1002="end","end",C1002+1))</f>
        <v>end</v>
      </c>
      <c r="D1003" s="8" t="str">
        <f t="shared" si="68"/>
        <v/>
      </c>
      <c r="E1003" s="9" t="str">
        <f>IF(C1003="end","",IF(DashBoard!$C$15="Straight Line",SLN(DashBoard!$D$8,DashBoard!$D$9,DashBoard!$D$14),IF(DashBoard!$C$15="Accelerated Double Declining",DDB(DashBoard!$D$8,DashBoard!$D$9,DashBoard!$D$14,C1003),IF(DashBoard!$C$15="Sum of Years",SYD(DashBoard!$D$8,DashBoard!$D$9,DashBoard!$D$14,C1003)))))</f>
        <v/>
      </c>
      <c r="F1003" s="10" t="str">
        <f t="shared" si="69"/>
        <v/>
      </c>
      <c r="G1003" s="11" t="str">
        <f>IF(OR(F1003&lt;DashBoard!$D$9,C1003="end"),"True Up To Savage Value","Expense")</f>
        <v>True Up To Savage Value</v>
      </c>
    </row>
    <row r="1004" spans="1:7" x14ac:dyDescent="0.3">
      <c r="A1004" s="18" t="str">
        <f t="shared" si="67"/>
        <v/>
      </c>
      <c r="B1004" s="7" t="str">
        <f t="shared" si="66"/>
        <v/>
      </c>
      <c r="C1004" s="7" t="str">
        <f>IF(C1003=DashBoard!$D$14,"end",IF(C1003="end","end",C1003+1))</f>
        <v>end</v>
      </c>
      <c r="D1004" s="8" t="str">
        <f t="shared" si="68"/>
        <v/>
      </c>
      <c r="E1004" s="9" t="str">
        <f>IF(C1004="end","",IF(DashBoard!$C$15="Straight Line",SLN(DashBoard!$D$8,DashBoard!$D$9,DashBoard!$D$14),IF(DashBoard!$C$15="Accelerated Double Declining",DDB(DashBoard!$D$8,DashBoard!$D$9,DashBoard!$D$14,C1004),IF(DashBoard!$C$15="Sum of Years",SYD(DashBoard!$D$8,DashBoard!$D$9,DashBoard!$D$14,C1004)))))</f>
        <v/>
      </c>
      <c r="F1004" s="10" t="str">
        <f t="shared" si="69"/>
        <v/>
      </c>
      <c r="G1004" s="11" t="str">
        <f>IF(OR(F1004&lt;DashBoard!$D$9,C1004="end"),"True Up To Savage Value","Expense")</f>
        <v>True Up To Savage Value</v>
      </c>
    </row>
    <row r="1005" spans="1:7" x14ac:dyDescent="0.3">
      <c r="A1005" s="18" t="str">
        <f t="shared" si="67"/>
        <v/>
      </c>
      <c r="B1005" s="7" t="str">
        <f t="shared" si="66"/>
        <v/>
      </c>
      <c r="C1005" s="7" t="str">
        <f>IF(C1004=DashBoard!$D$14,"end",IF(C1004="end","end",C1004+1))</f>
        <v>end</v>
      </c>
      <c r="D1005" s="8" t="str">
        <f t="shared" si="68"/>
        <v/>
      </c>
      <c r="E1005" s="9" t="str">
        <f>IF(C1005="end","",IF(DashBoard!$C$15="Straight Line",SLN(DashBoard!$D$8,DashBoard!$D$9,DashBoard!$D$14),IF(DashBoard!$C$15="Accelerated Double Declining",DDB(DashBoard!$D$8,DashBoard!$D$9,DashBoard!$D$14,C1005),IF(DashBoard!$C$15="Sum of Years",SYD(DashBoard!$D$8,DashBoard!$D$9,DashBoard!$D$14,C1005)))))</f>
        <v/>
      </c>
      <c r="F1005" s="10" t="str">
        <f t="shared" si="69"/>
        <v/>
      </c>
      <c r="G1005" s="11" t="str">
        <f>IF(OR(F1005&lt;DashBoard!$D$9,C1005="end"),"True Up To Savage Value","Expense")</f>
        <v>True Up To Savage Value</v>
      </c>
    </row>
    <row r="1006" spans="1:7" x14ac:dyDescent="0.3">
      <c r="A1006" s="18" t="str">
        <f t="shared" si="67"/>
        <v/>
      </c>
      <c r="B1006" s="7" t="str">
        <f t="shared" si="66"/>
        <v/>
      </c>
      <c r="C1006" s="7" t="str">
        <f>IF(C1005=DashBoard!$D$14,"end",IF(C1005="end","end",C1005+1))</f>
        <v>end</v>
      </c>
      <c r="D1006" s="8" t="str">
        <f t="shared" si="68"/>
        <v/>
      </c>
      <c r="E1006" s="9" t="str">
        <f>IF(C1006="end","",IF(DashBoard!$C$15="Straight Line",SLN(DashBoard!$D$8,DashBoard!$D$9,DashBoard!$D$14),IF(DashBoard!$C$15="Accelerated Double Declining",DDB(DashBoard!$D$8,DashBoard!$D$9,DashBoard!$D$14,C1006),IF(DashBoard!$C$15="Sum of Years",SYD(DashBoard!$D$8,DashBoard!$D$9,DashBoard!$D$14,C1006)))))</f>
        <v/>
      </c>
      <c r="F1006" s="10" t="str">
        <f t="shared" si="69"/>
        <v/>
      </c>
      <c r="G1006" s="11" t="str">
        <f>IF(OR(F1006&lt;DashBoard!$D$9,C1006="end"),"True Up To Savage Value","Expense")</f>
        <v>True Up To Savage Value</v>
      </c>
    </row>
    <row r="1007" spans="1:7" x14ac:dyDescent="0.3">
      <c r="A1007" s="18" t="str">
        <f t="shared" si="67"/>
        <v/>
      </c>
      <c r="B1007" s="7" t="str">
        <f t="shared" si="66"/>
        <v/>
      </c>
      <c r="C1007" s="7" t="str">
        <f>IF(C1006=DashBoard!$D$14,"end",IF(C1006="end","end",C1006+1))</f>
        <v>end</v>
      </c>
      <c r="D1007" s="8" t="str">
        <f t="shared" si="68"/>
        <v/>
      </c>
      <c r="E1007" s="9" t="str">
        <f>IF(C1007="end","",IF(DashBoard!$C$15="Straight Line",SLN(DashBoard!$D$8,DashBoard!$D$9,DashBoard!$D$14),IF(DashBoard!$C$15="Accelerated Double Declining",DDB(DashBoard!$D$8,DashBoard!$D$9,DashBoard!$D$14,C1007),IF(DashBoard!$C$15="Sum of Years",SYD(DashBoard!$D$8,DashBoard!$D$9,DashBoard!$D$14,C1007)))))</f>
        <v/>
      </c>
      <c r="F1007" s="10" t="str">
        <f t="shared" si="69"/>
        <v/>
      </c>
      <c r="G1007" s="11" t="str">
        <f>IF(OR(F1007&lt;DashBoard!$D$9,C1007="end"),"True Up To Savage Value","Expense")</f>
        <v>True Up To Savage Value</v>
      </c>
    </row>
    <row r="1008" spans="1:7" x14ac:dyDescent="0.3">
      <c r="A1008" s="18" t="str">
        <f t="shared" si="67"/>
        <v/>
      </c>
      <c r="B1008" s="7" t="str">
        <f t="shared" si="66"/>
        <v/>
      </c>
      <c r="C1008" s="7" t="str">
        <f>IF(C1007=DashBoard!$D$14,"end",IF(C1007="end","end",C1007+1))</f>
        <v>end</v>
      </c>
      <c r="D1008" s="8" t="str">
        <f t="shared" si="68"/>
        <v/>
      </c>
      <c r="E1008" s="9" t="str">
        <f>IF(C1008="end","",IF(DashBoard!$C$15="Straight Line",SLN(DashBoard!$D$8,DashBoard!$D$9,DashBoard!$D$14),IF(DashBoard!$C$15="Accelerated Double Declining",DDB(DashBoard!$D$8,DashBoard!$D$9,DashBoard!$D$14,C1008),IF(DashBoard!$C$15="Sum of Years",SYD(DashBoard!$D$8,DashBoard!$D$9,DashBoard!$D$14,C1008)))))</f>
        <v/>
      </c>
      <c r="F1008" s="10" t="str">
        <f t="shared" si="69"/>
        <v/>
      </c>
      <c r="G1008" s="11" t="str">
        <f>IF(OR(F1008&lt;DashBoard!$D$9,C1008="end"),"True Up To Savage Value","Expense")</f>
        <v>True Up To Savage Value</v>
      </c>
    </row>
    <row r="1009" spans="1:7" x14ac:dyDescent="0.3">
      <c r="A1009" s="18" t="str">
        <f t="shared" si="67"/>
        <v/>
      </c>
      <c r="B1009" s="7" t="str">
        <f t="shared" si="66"/>
        <v/>
      </c>
      <c r="C1009" s="7" t="str">
        <f>IF(C1008=DashBoard!$D$14,"end",IF(C1008="end","end",C1008+1))</f>
        <v>end</v>
      </c>
      <c r="D1009" s="8" t="str">
        <f t="shared" si="68"/>
        <v/>
      </c>
      <c r="E1009" s="9" t="str">
        <f>IF(C1009="end","",IF(DashBoard!$C$15="Straight Line",SLN(DashBoard!$D$8,DashBoard!$D$9,DashBoard!$D$14),IF(DashBoard!$C$15="Accelerated Double Declining",DDB(DashBoard!$D$8,DashBoard!$D$9,DashBoard!$D$14,C1009),IF(DashBoard!$C$15="Sum of Years",SYD(DashBoard!$D$8,DashBoard!$D$9,DashBoard!$D$14,C1009)))))</f>
        <v/>
      </c>
      <c r="F1009" s="10" t="str">
        <f t="shared" si="69"/>
        <v/>
      </c>
      <c r="G1009" s="11" t="str">
        <f>IF(OR(F1009&lt;DashBoard!$D$9,C1009="end"),"True Up To Savage Value","Expense")</f>
        <v>True Up To Savage Value</v>
      </c>
    </row>
    <row r="1010" spans="1:7" x14ac:dyDescent="0.3">
      <c r="A1010" s="18" t="str">
        <f t="shared" si="67"/>
        <v/>
      </c>
      <c r="B1010" s="7" t="str">
        <f t="shared" si="66"/>
        <v/>
      </c>
      <c r="C1010" s="7" t="str">
        <f>IF(C1009=DashBoard!$D$14,"end",IF(C1009="end","end",C1009+1))</f>
        <v>end</v>
      </c>
      <c r="D1010" s="8" t="str">
        <f t="shared" si="68"/>
        <v/>
      </c>
      <c r="E1010" s="9" t="str">
        <f>IF(C1010="end","",IF(DashBoard!$C$15="Straight Line",SLN(DashBoard!$D$8,DashBoard!$D$9,DashBoard!$D$14),IF(DashBoard!$C$15="Accelerated Double Declining",DDB(DashBoard!$D$8,DashBoard!$D$9,DashBoard!$D$14,C1010),IF(DashBoard!$C$15="Sum of Years",SYD(DashBoard!$D$8,DashBoard!$D$9,DashBoard!$D$14,C1010)))))</f>
        <v/>
      </c>
      <c r="F1010" s="10" t="str">
        <f t="shared" si="69"/>
        <v/>
      </c>
      <c r="G1010" s="11" t="str">
        <f>IF(OR(F1010&lt;DashBoard!$D$9,C1010="end"),"True Up To Savage Value","Expense")</f>
        <v>True Up To Savage Value</v>
      </c>
    </row>
    <row r="1011" spans="1:7" x14ac:dyDescent="0.3">
      <c r="A1011" s="18" t="str">
        <f t="shared" si="67"/>
        <v/>
      </c>
      <c r="B1011" s="7" t="str">
        <f t="shared" si="66"/>
        <v/>
      </c>
      <c r="C1011" s="7" t="str">
        <f>IF(C1010=DashBoard!$D$14,"end",IF(C1010="end","end",C1010+1))</f>
        <v>end</v>
      </c>
      <c r="D1011" s="8" t="str">
        <f t="shared" si="68"/>
        <v/>
      </c>
      <c r="E1011" s="9" t="str">
        <f>IF(C1011="end","",IF(DashBoard!$C$15="Straight Line",SLN(DashBoard!$D$8,DashBoard!$D$9,DashBoard!$D$14),IF(DashBoard!$C$15="Accelerated Double Declining",DDB(DashBoard!$D$8,DashBoard!$D$9,DashBoard!$D$14,C1011),IF(DashBoard!$C$15="Sum of Years",SYD(DashBoard!$D$8,DashBoard!$D$9,DashBoard!$D$14,C1011)))))</f>
        <v/>
      </c>
      <c r="F1011" s="10" t="str">
        <f t="shared" si="69"/>
        <v/>
      </c>
      <c r="G1011" s="11" t="str">
        <f>IF(OR(F1011&lt;DashBoard!$D$9,C1011="end"),"True Up To Savage Value","Expense")</f>
        <v>True Up To Savage Value</v>
      </c>
    </row>
    <row r="1012" spans="1:7" x14ac:dyDescent="0.3">
      <c r="A1012" s="18" t="str">
        <f t="shared" si="67"/>
        <v/>
      </c>
      <c r="B1012" s="7" t="str">
        <f t="shared" si="66"/>
        <v/>
      </c>
      <c r="C1012" s="7" t="str">
        <f>IF(C1011=DashBoard!$D$14,"end",IF(C1011="end","end",C1011+1))</f>
        <v>end</v>
      </c>
      <c r="D1012" s="8" t="str">
        <f t="shared" si="68"/>
        <v/>
      </c>
      <c r="E1012" s="9" t="str">
        <f>IF(C1012="end","",IF(DashBoard!$C$15="Straight Line",SLN(DashBoard!$D$8,DashBoard!$D$9,DashBoard!$D$14),IF(DashBoard!$C$15="Accelerated Double Declining",DDB(DashBoard!$D$8,DashBoard!$D$9,DashBoard!$D$14,C1012),IF(DashBoard!$C$15="Sum of Years",SYD(DashBoard!$D$8,DashBoard!$D$9,DashBoard!$D$14,C1012)))))</f>
        <v/>
      </c>
      <c r="F1012" s="10" t="str">
        <f t="shared" si="69"/>
        <v/>
      </c>
      <c r="G1012" s="11" t="str">
        <f>IF(OR(F1012&lt;DashBoard!$D$9,C1012="end"),"True Up To Savage Value","Expense")</f>
        <v>True Up To Savage Value</v>
      </c>
    </row>
    <row r="1013" spans="1:7" x14ac:dyDescent="0.3">
      <c r="A1013" s="18" t="str">
        <f t="shared" si="67"/>
        <v/>
      </c>
      <c r="B1013" s="7" t="str">
        <f t="shared" si="66"/>
        <v/>
      </c>
      <c r="C1013" s="7" t="str">
        <f>IF(C1012=DashBoard!$D$14,"end",IF(C1012="end","end",C1012+1))</f>
        <v>end</v>
      </c>
      <c r="D1013" s="8" t="str">
        <f t="shared" si="68"/>
        <v/>
      </c>
      <c r="E1013" s="9" t="str">
        <f>IF(C1013="end","",IF(DashBoard!$C$15="Straight Line",SLN(DashBoard!$D$8,DashBoard!$D$9,DashBoard!$D$14),IF(DashBoard!$C$15="Accelerated Double Declining",DDB(DashBoard!$D$8,DashBoard!$D$9,DashBoard!$D$14,C1013),IF(DashBoard!$C$15="Sum of Years",SYD(DashBoard!$D$8,DashBoard!$D$9,DashBoard!$D$14,C1013)))))</f>
        <v/>
      </c>
      <c r="F1013" s="10" t="str">
        <f t="shared" si="69"/>
        <v/>
      </c>
      <c r="G1013" s="11" t="str">
        <f>IF(OR(F1013&lt;DashBoard!$D$9,C1013="end"),"True Up To Savage Value","Expense")</f>
        <v>True Up To Savage Value</v>
      </c>
    </row>
    <row r="1014" spans="1:7" x14ac:dyDescent="0.3">
      <c r="A1014" s="18" t="str">
        <f t="shared" si="67"/>
        <v/>
      </c>
      <c r="B1014" s="7" t="str">
        <f t="shared" si="66"/>
        <v/>
      </c>
      <c r="C1014" s="7" t="str">
        <f>IF(C1013=DashBoard!$D$14,"end",IF(C1013="end","end",C1013+1))</f>
        <v>end</v>
      </c>
      <c r="D1014" s="8" t="str">
        <f t="shared" si="68"/>
        <v/>
      </c>
      <c r="E1014" s="9" t="str">
        <f>IF(C1014="end","",IF(DashBoard!$C$15="Straight Line",SLN(DashBoard!$D$8,DashBoard!$D$9,DashBoard!$D$14),IF(DashBoard!$C$15="Accelerated Double Declining",DDB(DashBoard!$D$8,DashBoard!$D$9,DashBoard!$D$14,C1014),IF(DashBoard!$C$15="Sum of Years",SYD(DashBoard!$D$8,DashBoard!$D$9,DashBoard!$D$14,C1014)))))</f>
        <v/>
      </c>
      <c r="F1014" s="10" t="str">
        <f t="shared" si="69"/>
        <v/>
      </c>
      <c r="G1014" s="11" t="str">
        <f>IF(OR(F1014&lt;DashBoard!$D$9,C1014="end"),"True Up To Savage Value","Expense")</f>
        <v>True Up To Savage Value</v>
      </c>
    </row>
    <row r="1015" spans="1:7" x14ac:dyDescent="0.3">
      <c r="A1015" s="18" t="str">
        <f t="shared" si="67"/>
        <v/>
      </c>
      <c r="B1015" s="7" t="str">
        <f t="shared" si="66"/>
        <v/>
      </c>
      <c r="C1015" s="7" t="str">
        <f>IF(C1014=DashBoard!$D$14,"end",IF(C1014="end","end",C1014+1))</f>
        <v>end</v>
      </c>
      <c r="D1015" s="8" t="str">
        <f t="shared" si="68"/>
        <v/>
      </c>
      <c r="E1015" s="9" t="str">
        <f>IF(C1015="end","",IF(DashBoard!$C$15="Straight Line",SLN(DashBoard!$D$8,DashBoard!$D$9,DashBoard!$D$14),IF(DashBoard!$C$15="Accelerated Double Declining",DDB(DashBoard!$D$8,DashBoard!$D$9,DashBoard!$D$14,C1015),IF(DashBoard!$C$15="Sum of Years",SYD(DashBoard!$D$8,DashBoard!$D$9,DashBoard!$D$14,C1015)))))</f>
        <v/>
      </c>
      <c r="F1015" s="10" t="str">
        <f t="shared" si="69"/>
        <v/>
      </c>
      <c r="G1015" s="11" t="str">
        <f>IF(OR(F1015&lt;DashBoard!$D$9,C1015="end"),"True Up To Savage Value","Expense")</f>
        <v>True Up To Savage Value</v>
      </c>
    </row>
    <row r="1016" spans="1:7" x14ac:dyDescent="0.3">
      <c r="A1016" s="18" t="str">
        <f t="shared" si="67"/>
        <v/>
      </c>
      <c r="B1016" s="7" t="str">
        <f t="shared" si="66"/>
        <v/>
      </c>
      <c r="C1016" s="7" t="str">
        <f>IF(C1015=DashBoard!$D$14,"end",IF(C1015="end","end",C1015+1))</f>
        <v>end</v>
      </c>
      <c r="D1016" s="8" t="str">
        <f t="shared" si="68"/>
        <v/>
      </c>
      <c r="E1016" s="9" t="str">
        <f>IF(C1016="end","",IF(DashBoard!$C$15="Straight Line",SLN(DashBoard!$D$8,DashBoard!$D$9,DashBoard!$D$14),IF(DashBoard!$C$15="Accelerated Double Declining",DDB(DashBoard!$D$8,DashBoard!$D$9,DashBoard!$D$14,C1016),IF(DashBoard!$C$15="Sum of Years",SYD(DashBoard!$D$8,DashBoard!$D$9,DashBoard!$D$14,C1016)))))</f>
        <v/>
      </c>
      <c r="F1016" s="10" t="str">
        <f t="shared" si="69"/>
        <v/>
      </c>
      <c r="G1016" s="11" t="str">
        <f>IF(OR(F1016&lt;DashBoard!$D$9,C1016="end"),"True Up To Savage Value","Expense")</f>
        <v>True Up To Savage Value</v>
      </c>
    </row>
    <row r="1017" spans="1:7" x14ac:dyDescent="0.3">
      <c r="A1017" s="18" t="str">
        <f t="shared" si="67"/>
        <v/>
      </c>
      <c r="B1017" s="7" t="str">
        <f t="shared" si="66"/>
        <v/>
      </c>
      <c r="C1017" s="7" t="str">
        <f>IF(C1016=DashBoard!$D$14,"end",IF(C1016="end","end",C1016+1))</f>
        <v>end</v>
      </c>
      <c r="D1017" s="8" t="str">
        <f t="shared" si="68"/>
        <v/>
      </c>
      <c r="E1017" s="9" t="str">
        <f>IF(C1017="end","",IF(DashBoard!$C$15="Straight Line",SLN(DashBoard!$D$8,DashBoard!$D$9,DashBoard!$D$14),IF(DashBoard!$C$15="Accelerated Double Declining",DDB(DashBoard!$D$8,DashBoard!$D$9,DashBoard!$D$14,C1017),IF(DashBoard!$C$15="Sum of Years",SYD(DashBoard!$D$8,DashBoard!$D$9,DashBoard!$D$14,C1017)))))</f>
        <v/>
      </c>
      <c r="F1017" s="10" t="str">
        <f t="shared" si="69"/>
        <v/>
      </c>
      <c r="G1017" s="11" t="str">
        <f>IF(OR(F1017&lt;DashBoard!$D$9,C1017="end"),"True Up To Savage Value","Expense")</f>
        <v>True Up To Savage Value</v>
      </c>
    </row>
    <row r="1018" spans="1:7" x14ac:dyDescent="0.3">
      <c r="A1018" s="18" t="str">
        <f t="shared" si="67"/>
        <v/>
      </c>
      <c r="B1018" s="7" t="str">
        <f t="shared" si="66"/>
        <v/>
      </c>
      <c r="C1018" s="7" t="str">
        <f>IF(C1017=DashBoard!$D$14,"end",IF(C1017="end","end",C1017+1))</f>
        <v>end</v>
      </c>
      <c r="D1018" s="8" t="str">
        <f t="shared" si="68"/>
        <v/>
      </c>
      <c r="E1018" s="9" t="str">
        <f>IF(C1018="end","",IF(DashBoard!$C$15="Straight Line",SLN(DashBoard!$D$8,DashBoard!$D$9,DashBoard!$D$14),IF(DashBoard!$C$15="Accelerated Double Declining",DDB(DashBoard!$D$8,DashBoard!$D$9,DashBoard!$D$14,C1018),IF(DashBoard!$C$15="Sum of Years",SYD(DashBoard!$D$8,DashBoard!$D$9,DashBoard!$D$14,C1018)))))</f>
        <v/>
      </c>
      <c r="F1018" s="10" t="str">
        <f t="shared" si="69"/>
        <v/>
      </c>
      <c r="G1018" s="11" t="str">
        <f>IF(OR(F1018&lt;DashBoard!$D$9,C1018="end"),"True Up To Savage Value","Expense")</f>
        <v>True Up To Savage Value</v>
      </c>
    </row>
    <row r="1019" spans="1:7" x14ac:dyDescent="0.3">
      <c r="A1019" s="18" t="str">
        <f t="shared" si="67"/>
        <v/>
      </c>
      <c r="B1019" s="7" t="str">
        <f t="shared" si="66"/>
        <v/>
      </c>
      <c r="C1019" s="7" t="str">
        <f>IF(C1018=DashBoard!$D$14,"end",IF(C1018="end","end",C1018+1))</f>
        <v>end</v>
      </c>
      <c r="D1019" s="8" t="str">
        <f t="shared" si="68"/>
        <v/>
      </c>
      <c r="E1019" s="9" t="str">
        <f>IF(C1019="end","",IF(DashBoard!$C$15="Straight Line",SLN(DashBoard!$D$8,DashBoard!$D$9,DashBoard!$D$14),IF(DashBoard!$C$15="Accelerated Double Declining",DDB(DashBoard!$D$8,DashBoard!$D$9,DashBoard!$D$14,C1019),IF(DashBoard!$C$15="Sum of Years",SYD(DashBoard!$D$8,DashBoard!$D$9,DashBoard!$D$14,C1019)))))</f>
        <v/>
      </c>
      <c r="F1019" s="10" t="str">
        <f t="shared" si="69"/>
        <v/>
      </c>
      <c r="G1019" s="11" t="str">
        <f>IF(OR(F1019&lt;DashBoard!$D$9,C1019="end"),"True Up To Savage Value","Expense")</f>
        <v>True Up To Savage Value</v>
      </c>
    </row>
    <row r="1020" spans="1:7" x14ac:dyDescent="0.3">
      <c r="A1020" s="18" t="str">
        <f t="shared" si="67"/>
        <v/>
      </c>
      <c r="B1020" s="7" t="str">
        <f t="shared" si="66"/>
        <v/>
      </c>
      <c r="C1020" s="7" t="str">
        <f>IF(C1019=DashBoard!$D$14,"end",IF(C1019="end","end",C1019+1))</f>
        <v>end</v>
      </c>
      <c r="D1020" s="8" t="str">
        <f t="shared" si="68"/>
        <v/>
      </c>
      <c r="E1020" s="9" t="str">
        <f>IF(C1020="end","",IF(DashBoard!$C$15="Straight Line",SLN(DashBoard!$D$8,DashBoard!$D$9,DashBoard!$D$14),IF(DashBoard!$C$15="Accelerated Double Declining",DDB(DashBoard!$D$8,DashBoard!$D$9,DashBoard!$D$14,C1020),IF(DashBoard!$C$15="Sum of Years",SYD(DashBoard!$D$8,DashBoard!$D$9,DashBoard!$D$14,C1020)))))</f>
        <v/>
      </c>
      <c r="F1020" s="10" t="str">
        <f t="shared" si="69"/>
        <v/>
      </c>
      <c r="G1020" s="11" t="str">
        <f>IF(OR(F1020&lt;DashBoard!$D$9,C1020="end"),"True Up To Savage Value","Expense")</f>
        <v>True Up To Savage Value</v>
      </c>
    </row>
    <row r="1021" spans="1:7" x14ac:dyDescent="0.3">
      <c r="A1021" s="18" t="str">
        <f t="shared" si="67"/>
        <v/>
      </c>
      <c r="B1021" s="7" t="str">
        <f t="shared" si="66"/>
        <v/>
      </c>
      <c r="C1021" s="7" t="str">
        <f>IF(C1020=DashBoard!$D$14,"end",IF(C1020="end","end",C1020+1))</f>
        <v>end</v>
      </c>
      <c r="D1021" s="8" t="str">
        <f t="shared" si="68"/>
        <v/>
      </c>
      <c r="E1021" s="9" t="str">
        <f>IF(C1021="end","",IF(DashBoard!$C$15="Straight Line",SLN(DashBoard!$D$8,DashBoard!$D$9,DashBoard!$D$14),IF(DashBoard!$C$15="Accelerated Double Declining",DDB(DashBoard!$D$8,DashBoard!$D$9,DashBoard!$D$14,C1021),IF(DashBoard!$C$15="Sum of Years",SYD(DashBoard!$D$8,DashBoard!$D$9,DashBoard!$D$14,C1021)))))</f>
        <v/>
      </c>
      <c r="F1021" s="10" t="str">
        <f t="shared" si="69"/>
        <v/>
      </c>
      <c r="G1021" s="11" t="str">
        <f>IF(OR(F1021&lt;DashBoard!$D$9,C1021="end"),"True Up To Savage Value","Expense")</f>
        <v>True Up To Savage Value</v>
      </c>
    </row>
    <row r="1022" spans="1:7" x14ac:dyDescent="0.3">
      <c r="A1022" s="18" t="str">
        <f t="shared" si="67"/>
        <v/>
      </c>
      <c r="B1022" s="7" t="str">
        <f t="shared" si="66"/>
        <v/>
      </c>
      <c r="C1022" s="7" t="str">
        <f>IF(C1021=DashBoard!$D$14,"end",IF(C1021="end","end",C1021+1))</f>
        <v>end</v>
      </c>
      <c r="D1022" s="8" t="str">
        <f t="shared" si="68"/>
        <v/>
      </c>
      <c r="E1022" s="9" t="str">
        <f>IF(C1022="end","",IF(DashBoard!$C$15="Straight Line",SLN(DashBoard!$D$8,DashBoard!$D$9,DashBoard!$D$14),IF(DashBoard!$C$15="Accelerated Double Declining",DDB(DashBoard!$D$8,DashBoard!$D$9,DashBoard!$D$14,C1022),IF(DashBoard!$C$15="Sum of Years",SYD(DashBoard!$D$8,DashBoard!$D$9,DashBoard!$D$14,C1022)))))</f>
        <v/>
      </c>
      <c r="F1022" s="10" t="str">
        <f t="shared" si="69"/>
        <v/>
      </c>
      <c r="G1022" s="11" t="str">
        <f>IF(OR(F1022&lt;DashBoard!$D$9,C1022="end"),"True Up To Savage Value","Expense")</f>
        <v>True Up To Savage Value</v>
      </c>
    </row>
    <row r="1023" spans="1:7" x14ac:dyDescent="0.3">
      <c r="A1023" s="18" t="str">
        <f t="shared" si="67"/>
        <v/>
      </c>
      <c r="B1023" s="7" t="str">
        <f t="shared" si="66"/>
        <v/>
      </c>
      <c r="C1023" s="7" t="str">
        <f>IF(C1022=DashBoard!$D$14,"end",IF(C1022="end","end",C1022+1))</f>
        <v>end</v>
      </c>
      <c r="D1023" s="8" t="str">
        <f t="shared" si="68"/>
        <v/>
      </c>
      <c r="E1023" s="9" t="str">
        <f>IF(C1023="end","",IF(DashBoard!$C$15="Straight Line",SLN(DashBoard!$D$8,DashBoard!$D$9,DashBoard!$D$14),IF(DashBoard!$C$15="Accelerated Double Declining",DDB(DashBoard!$D$8,DashBoard!$D$9,DashBoard!$D$14,C1023),IF(DashBoard!$C$15="Sum of Years",SYD(DashBoard!$D$8,DashBoard!$D$9,DashBoard!$D$14,C1023)))))</f>
        <v/>
      </c>
      <c r="F1023" s="10" t="str">
        <f t="shared" si="69"/>
        <v/>
      </c>
      <c r="G1023" s="11" t="str">
        <f>IF(OR(F1023&lt;DashBoard!$D$9,C1023="end"),"True Up To Savage Value","Expense")</f>
        <v>True Up To Savage Value</v>
      </c>
    </row>
    <row r="1024" spans="1:7" x14ac:dyDescent="0.3">
      <c r="A1024" s="18" t="str">
        <f t="shared" si="67"/>
        <v/>
      </c>
      <c r="B1024" s="7" t="str">
        <f t="shared" si="66"/>
        <v/>
      </c>
      <c r="C1024" s="7" t="str">
        <f>IF(C1023=DashBoard!$D$14,"end",IF(C1023="end","end",C1023+1))</f>
        <v>end</v>
      </c>
      <c r="D1024" s="8" t="str">
        <f t="shared" si="68"/>
        <v/>
      </c>
      <c r="E1024" s="9" t="str">
        <f>IF(C1024="end","",IF(DashBoard!$C$15="Straight Line",SLN(DashBoard!$D$8,DashBoard!$D$9,DashBoard!$D$14),IF(DashBoard!$C$15="Accelerated Double Declining",DDB(DashBoard!$D$8,DashBoard!$D$9,DashBoard!$D$14,C1024),IF(DashBoard!$C$15="Sum of Years",SYD(DashBoard!$D$8,DashBoard!$D$9,DashBoard!$D$14,C1024)))))</f>
        <v/>
      </c>
      <c r="F1024" s="10" t="str">
        <f t="shared" si="69"/>
        <v/>
      </c>
      <c r="G1024" s="11" t="str">
        <f>IF(OR(F1024&lt;DashBoard!$D$9,C1024="end"),"True Up To Savage Value","Expense")</f>
        <v>True Up To Savage Value</v>
      </c>
    </row>
    <row r="1025" spans="1:7" x14ac:dyDescent="0.3">
      <c r="A1025" s="18" t="str">
        <f t="shared" si="67"/>
        <v/>
      </c>
      <c r="B1025" s="7" t="str">
        <f t="shared" si="66"/>
        <v/>
      </c>
      <c r="C1025" s="7" t="str">
        <f>IF(C1024=DashBoard!$D$14,"end",IF(C1024="end","end",C1024+1))</f>
        <v>end</v>
      </c>
      <c r="D1025" s="8" t="str">
        <f t="shared" si="68"/>
        <v/>
      </c>
      <c r="E1025" s="9" t="str">
        <f>IF(C1025="end","",IF(DashBoard!$C$15="Straight Line",SLN(DashBoard!$D$8,DashBoard!$D$9,DashBoard!$D$14),IF(DashBoard!$C$15="Accelerated Double Declining",DDB(DashBoard!$D$8,DashBoard!$D$9,DashBoard!$D$14,C1025),IF(DashBoard!$C$15="Sum of Years",SYD(DashBoard!$D$8,DashBoard!$D$9,DashBoard!$D$14,C1025)))))</f>
        <v/>
      </c>
      <c r="F1025" s="10" t="str">
        <f t="shared" si="69"/>
        <v/>
      </c>
      <c r="G1025" s="11" t="str">
        <f>IF(OR(F1025&lt;DashBoard!$D$9,C1025="end"),"True Up To Savage Value","Expense")</f>
        <v>True Up To Savage Value</v>
      </c>
    </row>
    <row r="1026" spans="1:7" x14ac:dyDescent="0.3">
      <c r="A1026" s="18" t="str">
        <f t="shared" si="67"/>
        <v/>
      </c>
      <c r="B1026" s="7" t="str">
        <f t="shared" si="66"/>
        <v/>
      </c>
      <c r="C1026" s="7" t="str">
        <f>IF(C1025=DashBoard!$D$14,"end",IF(C1025="end","end",C1025+1))</f>
        <v>end</v>
      </c>
      <c r="D1026" s="8" t="str">
        <f t="shared" si="68"/>
        <v/>
      </c>
      <c r="E1026" s="9" t="str">
        <f>IF(C1026="end","",IF(DashBoard!$C$15="Straight Line",SLN(DashBoard!$D$8,DashBoard!$D$9,DashBoard!$D$14),IF(DashBoard!$C$15="Accelerated Double Declining",DDB(DashBoard!$D$8,DashBoard!$D$9,DashBoard!$D$14,C1026),IF(DashBoard!$C$15="Sum of Years",SYD(DashBoard!$D$8,DashBoard!$D$9,DashBoard!$D$14,C1026)))))</f>
        <v/>
      </c>
      <c r="F1026" s="10" t="str">
        <f t="shared" si="69"/>
        <v/>
      </c>
      <c r="G1026" s="11" t="str">
        <f>IF(OR(F1026&lt;DashBoard!$D$9,C1026="end"),"True Up To Savage Value","Expense")</f>
        <v>True Up To Savage Value</v>
      </c>
    </row>
    <row r="1027" spans="1:7" x14ac:dyDescent="0.3">
      <c r="A1027" s="18" t="str">
        <f t="shared" si="67"/>
        <v/>
      </c>
      <c r="B1027" s="7" t="str">
        <f t="shared" si="66"/>
        <v/>
      </c>
      <c r="C1027" s="7" t="str">
        <f>IF(C1026=DashBoard!$D$14,"end",IF(C1026="end","end",C1026+1))</f>
        <v>end</v>
      </c>
      <c r="D1027" s="8" t="str">
        <f t="shared" si="68"/>
        <v/>
      </c>
      <c r="E1027" s="9" t="str">
        <f>IF(C1027="end","",IF(DashBoard!$C$15="Straight Line",SLN(DashBoard!$D$8,DashBoard!$D$9,DashBoard!$D$14),IF(DashBoard!$C$15="Accelerated Double Declining",DDB(DashBoard!$D$8,DashBoard!$D$9,DashBoard!$D$14,C1027),IF(DashBoard!$C$15="Sum of Years",SYD(DashBoard!$D$8,DashBoard!$D$9,DashBoard!$D$14,C1027)))))</f>
        <v/>
      </c>
      <c r="F1027" s="10" t="str">
        <f t="shared" si="69"/>
        <v/>
      </c>
      <c r="G1027" s="11" t="str">
        <f>IF(OR(F1027&lt;DashBoard!$D$9,C1027="end"),"True Up To Savage Value","Expense")</f>
        <v>True Up To Savage Value</v>
      </c>
    </row>
    <row r="1028" spans="1:7" x14ac:dyDescent="0.3">
      <c r="A1028" s="18" t="str">
        <f t="shared" si="67"/>
        <v/>
      </c>
      <c r="B1028" s="7" t="str">
        <f t="shared" ref="B1028:B1091" si="70">IF(C1028="end","",YEAR(D1028))</f>
        <v/>
      </c>
      <c r="C1028" s="7" t="str">
        <f>IF(C1027=DashBoard!$D$14,"end",IF(C1027="end","end",C1027+1))</f>
        <v>end</v>
      </c>
      <c r="D1028" s="8" t="str">
        <f t="shared" si="68"/>
        <v/>
      </c>
      <c r="E1028" s="9" t="str">
        <f>IF(C1028="end","",IF(DashBoard!$C$15="Straight Line",SLN(DashBoard!$D$8,DashBoard!$D$9,DashBoard!$D$14),IF(DashBoard!$C$15="Accelerated Double Declining",DDB(DashBoard!$D$8,DashBoard!$D$9,DashBoard!$D$14,C1028),IF(DashBoard!$C$15="Sum of Years",SYD(DashBoard!$D$8,DashBoard!$D$9,DashBoard!$D$14,C1028)))))</f>
        <v/>
      </c>
      <c r="F1028" s="10" t="str">
        <f t="shared" si="69"/>
        <v/>
      </c>
      <c r="G1028" s="11" t="str">
        <f>IF(OR(F1028&lt;DashBoard!$D$9,C1028="end"),"True Up To Savage Value","Expense")</f>
        <v>True Up To Savage Value</v>
      </c>
    </row>
    <row r="1029" spans="1:7" x14ac:dyDescent="0.3">
      <c r="A1029" s="18" t="str">
        <f t="shared" ref="A1029:A1092" si="71">IFERROR(IF(B1029=B1028,E1029+A1028,E1029),"")</f>
        <v/>
      </c>
      <c r="B1029" s="7" t="str">
        <f t="shared" si="70"/>
        <v/>
      </c>
      <c r="C1029" s="7" t="str">
        <f>IF(C1028=DashBoard!$D$14,"end",IF(C1028="end","end",C1028+1))</f>
        <v>end</v>
      </c>
      <c r="D1029" s="8" t="str">
        <f t="shared" ref="D1029:D1092" si="72">IF(C1029="end","",EOMONTH(D1028,1))</f>
        <v/>
      </c>
      <c r="E1029" s="9" t="str">
        <f>IF(C1029="end","",IF(DashBoard!$C$15="Straight Line",SLN(DashBoard!$D$8,DashBoard!$D$9,DashBoard!$D$14),IF(DashBoard!$C$15="Accelerated Double Declining",DDB(DashBoard!$D$8,DashBoard!$D$9,DashBoard!$D$14,C1029),IF(DashBoard!$C$15="Sum of Years",SYD(DashBoard!$D$8,DashBoard!$D$9,DashBoard!$D$14,C1029)))))</f>
        <v/>
      </c>
      <c r="F1029" s="10" t="str">
        <f t="shared" ref="F1029:F1092" si="73">IF(C1029="end","",F1028-E1029)</f>
        <v/>
      </c>
      <c r="G1029" s="11" t="str">
        <f>IF(OR(F1029&lt;DashBoard!$D$9,C1029="end"),"True Up To Savage Value","Expense")</f>
        <v>True Up To Savage Value</v>
      </c>
    </row>
    <row r="1030" spans="1:7" x14ac:dyDescent="0.3">
      <c r="A1030" s="18" t="str">
        <f t="shared" si="71"/>
        <v/>
      </c>
      <c r="B1030" s="7" t="str">
        <f t="shared" si="70"/>
        <v/>
      </c>
      <c r="C1030" s="7" t="str">
        <f>IF(C1029=DashBoard!$D$14,"end",IF(C1029="end","end",C1029+1))</f>
        <v>end</v>
      </c>
      <c r="D1030" s="8" t="str">
        <f t="shared" si="72"/>
        <v/>
      </c>
      <c r="E1030" s="9" t="str">
        <f>IF(C1030="end","",IF(DashBoard!$C$15="Straight Line",SLN(DashBoard!$D$8,DashBoard!$D$9,DashBoard!$D$14),IF(DashBoard!$C$15="Accelerated Double Declining",DDB(DashBoard!$D$8,DashBoard!$D$9,DashBoard!$D$14,C1030),IF(DashBoard!$C$15="Sum of Years",SYD(DashBoard!$D$8,DashBoard!$D$9,DashBoard!$D$14,C1030)))))</f>
        <v/>
      </c>
      <c r="F1030" s="10" t="str">
        <f t="shared" si="73"/>
        <v/>
      </c>
      <c r="G1030" s="11" t="str">
        <f>IF(OR(F1030&lt;DashBoard!$D$9,C1030="end"),"True Up To Savage Value","Expense")</f>
        <v>True Up To Savage Value</v>
      </c>
    </row>
    <row r="1031" spans="1:7" x14ac:dyDescent="0.3">
      <c r="A1031" s="18" t="str">
        <f t="shared" si="71"/>
        <v/>
      </c>
      <c r="B1031" s="7" t="str">
        <f t="shared" si="70"/>
        <v/>
      </c>
      <c r="C1031" s="7" t="str">
        <f>IF(C1030=DashBoard!$D$14,"end",IF(C1030="end","end",C1030+1))</f>
        <v>end</v>
      </c>
      <c r="D1031" s="8" t="str">
        <f t="shared" si="72"/>
        <v/>
      </c>
      <c r="E1031" s="9" t="str">
        <f>IF(C1031="end","",IF(DashBoard!$C$15="Straight Line",SLN(DashBoard!$D$8,DashBoard!$D$9,DashBoard!$D$14),IF(DashBoard!$C$15="Accelerated Double Declining",DDB(DashBoard!$D$8,DashBoard!$D$9,DashBoard!$D$14,C1031),IF(DashBoard!$C$15="Sum of Years",SYD(DashBoard!$D$8,DashBoard!$D$9,DashBoard!$D$14,C1031)))))</f>
        <v/>
      </c>
      <c r="F1031" s="10" t="str">
        <f t="shared" si="73"/>
        <v/>
      </c>
      <c r="G1031" s="11" t="str">
        <f>IF(OR(F1031&lt;DashBoard!$D$9,C1031="end"),"True Up To Savage Value","Expense")</f>
        <v>True Up To Savage Value</v>
      </c>
    </row>
    <row r="1032" spans="1:7" x14ac:dyDescent="0.3">
      <c r="A1032" s="18" t="str">
        <f t="shared" si="71"/>
        <v/>
      </c>
      <c r="B1032" s="7" t="str">
        <f t="shared" si="70"/>
        <v/>
      </c>
      <c r="C1032" s="7" t="str">
        <f>IF(C1031=DashBoard!$D$14,"end",IF(C1031="end","end",C1031+1))</f>
        <v>end</v>
      </c>
      <c r="D1032" s="8" t="str">
        <f t="shared" si="72"/>
        <v/>
      </c>
      <c r="E1032" s="9" t="str">
        <f>IF(C1032="end","",IF(DashBoard!$C$15="Straight Line",SLN(DashBoard!$D$8,DashBoard!$D$9,DashBoard!$D$14),IF(DashBoard!$C$15="Accelerated Double Declining",DDB(DashBoard!$D$8,DashBoard!$D$9,DashBoard!$D$14,C1032),IF(DashBoard!$C$15="Sum of Years",SYD(DashBoard!$D$8,DashBoard!$D$9,DashBoard!$D$14,C1032)))))</f>
        <v/>
      </c>
      <c r="F1032" s="10" t="str">
        <f t="shared" si="73"/>
        <v/>
      </c>
      <c r="G1032" s="11" t="str">
        <f>IF(OR(F1032&lt;DashBoard!$D$9,C1032="end"),"True Up To Savage Value","Expense")</f>
        <v>True Up To Savage Value</v>
      </c>
    </row>
    <row r="1033" spans="1:7" x14ac:dyDescent="0.3">
      <c r="A1033" s="18" t="str">
        <f t="shared" si="71"/>
        <v/>
      </c>
      <c r="B1033" s="7" t="str">
        <f t="shared" si="70"/>
        <v/>
      </c>
      <c r="C1033" s="7" t="str">
        <f>IF(C1032=DashBoard!$D$14,"end",IF(C1032="end","end",C1032+1))</f>
        <v>end</v>
      </c>
      <c r="D1033" s="8" t="str">
        <f t="shared" si="72"/>
        <v/>
      </c>
      <c r="E1033" s="9" t="str">
        <f>IF(C1033="end","",IF(DashBoard!$C$15="Straight Line",SLN(DashBoard!$D$8,DashBoard!$D$9,DashBoard!$D$14),IF(DashBoard!$C$15="Accelerated Double Declining",DDB(DashBoard!$D$8,DashBoard!$D$9,DashBoard!$D$14,C1033),IF(DashBoard!$C$15="Sum of Years",SYD(DashBoard!$D$8,DashBoard!$D$9,DashBoard!$D$14,C1033)))))</f>
        <v/>
      </c>
      <c r="F1033" s="10" t="str">
        <f t="shared" si="73"/>
        <v/>
      </c>
      <c r="G1033" s="11" t="str">
        <f>IF(OR(F1033&lt;DashBoard!$D$9,C1033="end"),"True Up To Savage Value","Expense")</f>
        <v>True Up To Savage Value</v>
      </c>
    </row>
    <row r="1034" spans="1:7" x14ac:dyDescent="0.3">
      <c r="A1034" s="18" t="str">
        <f t="shared" si="71"/>
        <v/>
      </c>
      <c r="B1034" s="7" t="str">
        <f t="shared" si="70"/>
        <v/>
      </c>
      <c r="C1034" s="7" t="str">
        <f>IF(C1033=DashBoard!$D$14,"end",IF(C1033="end","end",C1033+1))</f>
        <v>end</v>
      </c>
      <c r="D1034" s="8" t="str">
        <f t="shared" si="72"/>
        <v/>
      </c>
      <c r="E1034" s="9" t="str">
        <f>IF(C1034="end","",IF(DashBoard!$C$15="Straight Line",SLN(DashBoard!$D$8,DashBoard!$D$9,DashBoard!$D$14),IF(DashBoard!$C$15="Accelerated Double Declining",DDB(DashBoard!$D$8,DashBoard!$D$9,DashBoard!$D$14,C1034),IF(DashBoard!$C$15="Sum of Years",SYD(DashBoard!$D$8,DashBoard!$D$9,DashBoard!$D$14,C1034)))))</f>
        <v/>
      </c>
      <c r="F1034" s="10" t="str">
        <f t="shared" si="73"/>
        <v/>
      </c>
      <c r="G1034" s="11" t="str">
        <f>IF(OR(F1034&lt;DashBoard!$D$9,C1034="end"),"True Up To Savage Value","Expense")</f>
        <v>True Up To Savage Value</v>
      </c>
    </row>
    <row r="1035" spans="1:7" x14ac:dyDescent="0.3">
      <c r="A1035" s="18" t="str">
        <f t="shared" si="71"/>
        <v/>
      </c>
      <c r="B1035" s="7" t="str">
        <f t="shared" si="70"/>
        <v/>
      </c>
      <c r="C1035" s="7" t="str">
        <f>IF(C1034=DashBoard!$D$14,"end",IF(C1034="end","end",C1034+1))</f>
        <v>end</v>
      </c>
      <c r="D1035" s="8" t="str">
        <f t="shared" si="72"/>
        <v/>
      </c>
      <c r="E1035" s="9" t="str">
        <f>IF(C1035="end","",IF(DashBoard!$C$15="Straight Line",SLN(DashBoard!$D$8,DashBoard!$D$9,DashBoard!$D$14),IF(DashBoard!$C$15="Accelerated Double Declining",DDB(DashBoard!$D$8,DashBoard!$D$9,DashBoard!$D$14,C1035),IF(DashBoard!$C$15="Sum of Years",SYD(DashBoard!$D$8,DashBoard!$D$9,DashBoard!$D$14,C1035)))))</f>
        <v/>
      </c>
      <c r="F1035" s="10" t="str">
        <f t="shared" si="73"/>
        <v/>
      </c>
      <c r="G1035" s="11" t="str">
        <f>IF(OR(F1035&lt;DashBoard!$D$9,C1035="end"),"True Up To Savage Value","Expense")</f>
        <v>True Up To Savage Value</v>
      </c>
    </row>
    <row r="1036" spans="1:7" x14ac:dyDescent="0.3">
      <c r="A1036" s="18" t="str">
        <f t="shared" si="71"/>
        <v/>
      </c>
      <c r="B1036" s="7" t="str">
        <f t="shared" si="70"/>
        <v/>
      </c>
      <c r="C1036" s="7" t="str">
        <f>IF(C1035=DashBoard!$D$14,"end",IF(C1035="end","end",C1035+1))</f>
        <v>end</v>
      </c>
      <c r="D1036" s="8" t="str">
        <f t="shared" si="72"/>
        <v/>
      </c>
      <c r="E1036" s="9" t="str">
        <f>IF(C1036="end","",IF(DashBoard!$C$15="Straight Line",SLN(DashBoard!$D$8,DashBoard!$D$9,DashBoard!$D$14),IF(DashBoard!$C$15="Accelerated Double Declining",DDB(DashBoard!$D$8,DashBoard!$D$9,DashBoard!$D$14,C1036),IF(DashBoard!$C$15="Sum of Years",SYD(DashBoard!$D$8,DashBoard!$D$9,DashBoard!$D$14,C1036)))))</f>
        <v/>
      </c>
      <c r="F1036" s="10" t="str">
        <f t="shared" si="73"/>
        <v/>
      </c>
      <c r="G1036" s="11" t="str">
        <f>IF(OR(F1036&lt;DashBoard!$D$9,C1036="end"),"True Up To Savage Value","Expense")</f>
        <v>True Up To Savage Value</v>
      </c>
    </row>
    <row r="1037" spans="1:7" x14ac:dyDescent="0.3">
      <c r="A1037" s="18" t="str">
        <f t="shared" si="71"/>
        <v/>
      </c>
      <c r="B1037" s="7" t="str">
        <f t="shared" si="70"/>
        <v/>
      </c>
      <c r="C1037" s="7" t="str">
        <f>IF(C1036=DashBoard!$D$14,"end",IF(C1036="end","end",C1036+1))</f>
        <v>end</v>
      </c>
      <c r="D1037" s="8" t="str">
        <f t="shared" si="72"/>
        <v/>
      </c>
      <c r="E1037" s="9" t="str">
        <f>IF(C1037="end","",IF(DashBoard!$C$15="Straight Line",SLN(DashBoard!$D$8,DashBoard!$D$9,DashBoard!$D$14),IF(DashBoard!$C$15="Accelerated Double Declining",DDB(DashBoard!$D$8,DashBoard!$D$9,DashBoard!$D$14,C1037),IF(DashBoard!$C$15="Sum of Years",SYD(DashBoard!$D$8,DashBoard!$D$9,DashBoard!$D$14,C1037)))))</f>
        <v/>
      </c>
      <c r="F1037" s="10" t="str">
        <f t="shared" si="73"/>
        <v/>
      </c>
      <c r="G1037" s="11" t="str">
        <f>IF(OR(F1037&lt;DashBoard!$D$9,C1037="end"),"True Up To Savage Value","Expense")</f>
        <v>True Up To Savage Value</v>
      </c>
    </row>
    <row r="1038" spans="1:7" x14ac:dyDescent="0.3">
      <c r="A1038" s="18" t="str">
        <f t="shared" si="71"/>
        <v/>
      </c>
      <c r="B1038" s="7" t="str">
        <f t="shared" si="70"/>
        <v/>
      </c>
      <c r="C1038" s="7" t="str">
        <f>IF(C1037=DashBoard!$D$14,"end",IF(C1037="end","end",C1037+1))</f>
        <v>end</v>
      </c>
      <c r="D1038" s="8" t="str">
        <f t="shared" si="72"/>
        <v/>
      </c>
      <c r="E1038" s="9" t="str">
        <f>IF(C1038="end","",IF(DashBoard!$C$15="Straight Line",SLN(DashBoard!$D$8,DashBoard!$D$9,DashBoard!$D$14),IF(DashBoard!$C$15="Accelerated Double Declining",DDB(DashBoard!$D$8,DashBoard!$D$9,DashBoard!$D$14,C1038),IF(DashBoard!$C$15="Sum of Years",SYD(DashBoard!$D$8,DashBoard!$D$9,DashBoard!$D$14,C1038)))))</f>
        <v/>
      </c>
      <c r="F1038" s="10" t="str">
        <f t="shared" si="73"/>
        <v/>
      </c>
      <c r="G1038" s="11" t="str">
        <f>IF(OR(F1038&lt;DashBoard!$D$9,C1038="end"),"True Up To Savage Value","Expense")</f>
        <v>True Up To Savage Value</v>
      </c>
    </row>
    <row r="1039" spans="1:7" x14ac:dyDescent="0.3">
      <c r="A1039" s="18" t="str">
        <f t="shared" si="71"/>
        <v/>
      </c>
      <c r="B1039" s="7" t="str">
        <f t="shared" si="70"/>
        <v/>
      </c>
      <c r="C1039" s="7" t="str">
        <f>IF(C1038=DashBoard!$D$14,"end",IF(C1038="end","end",C1038+1))</f>
        <v>end</v>
      </c>
      <c r="D1039" s="8" t="str">
        <f t="shared" si="72"/>
        <v/>
      </c>
      <c r="E1039" s="9" t="str">
        <f>IF(C1039="end","",IF(DashBoard!$C$15="Straight Line",SLN(DashBoard!$D$8,DashBoard!$D$9,DashBoard!$D$14),IF(DashBoard!$C$15="Accelerated Double Declining",DDB(DashBoard!$D$8,DashBoard!$D$9,DashBoard!$D$14,C1039),IF(DashBoard!$C$15="Sum of Years",SYD(DashBoard!$D$8,DashBoard!$D$9,DashBoard!$D$14,C1039)))))</f>
        <v/>
      </c>
      <c r="F1039" s="10" t="str">
        <f t="shared" si="73"/>
        <v/>
      </c>
      <c r="G1039" s="11" t="str">
        <f>IF(OR(F1039&lt;DashBoard!$D$9,C1039="end"),"True Up To Savage Value","Expense")</f>
        <v>True Up To Savage Value</v>
      </c>
    </row>
    <row r="1040" spans="1:7" x14ac:dyDescent="0.3">
      <c r="A1040" s="18" t="str">
        <f t="shared" si="71"/>
        <v/>
      </c>
      <c r="B1040" s="7" t="str">
        <f t="shared" si="70"/>
        <v/>
      </c>
      <c r="C1040" s="7" t="str">
        <f>IF(C1039=DashBoard!$D$14,"end",IF(C1039="end","end",C1039+1))</f>
        <v>end</v>
      </c>
      <c r="D1040" s="8" t="str">
        <f t="shared" si="72"/>
        <v/>
      </c>
      <c r="E1040" s="9" t="str">
        <f>IF(C1040="end","",IF(DashBoard!$C$15="Straight Line",SLN(DashBoard!$D$8,DashBoard!$D$9,DashBoard!$D$14),IF(DashBoard!$C$15="Accelerated Double Declining",DDB(DashBoard!$D$8,DashBoard!$D$9,DashBoard!$D$14,C1040),IF(DashBoard!$C$15="Sum of Years",SYD(DashBoard!$D$8,DashBoard!$D$9,DashBoard!$D$14,C1040)))))</f>
        <v/>
      </c>
      <c r="F1040" s="10" t="str">
        <f t="shared" si="73"/>
        <v/>
      </c>
      <c r="G1040" s="11" t="str">
        <f>IF(OR(F1040&lt;DashBoard!$D$9,C1040="end"),"True Up To Savage Value","Expense")</f>
        <v>True Up To Savage Value</v>
      </c>
    </row>
    <row r="1041" spans="1:7" x14ac:dyDescent="0.3">
      <c r="A1041" s="18" t="str">
        <f t="shared" si="71"/>
        <v/>
      </c>
      <c r="B1041" s="7" t="str">
        <f t="shared" si="70"/>
        <v/>
      </c>
      <c r="C1041" s="7" t="str">
        <f>IF(C1040=DashBoard!$D$14,"end",IF(C1040="end","end",C1040+1))</f>
        <v>end</v>
      </c>
      <c r="D1041" s="8" t="str">
        <f t="shared" si="72"/>
        <v/>
      </c>
      <c r="E1041" s="9" t="str">
        <f>IF(C1041="end","",IF(DashBoard!$C$15="Straight Line",SLN(DashBoard!$D$8,DashBoard!$D$9,DashBoard!$D$14),IF(DashBoard!$C$15="Accelerated Double Declining",DDB(DashBoard!$D$8,DashBoard!$D$9,DashBoard!$D$14,C1041),IF(DashBoard!$C$15="Sum of Years",SYD(DashBoard!$D$8,DashBoard!$D$9,DashBoard!$D$14,C1041)))))</f>
        <v/>
      </c>
      <c r="F1041" s="10" t="str">
        <f t="shared" si="73"/>
        <v/>
      </c>
      <c r="G1041" s="11" t="str">
        <f>IF(OR(F1041&lt;DashBoard!$D$9,C1041="end"),"True Up To Savage Value","Expense")</f>
        <v>True Up To Savage Value</v>
      </c>
    </row>
    <row r="1042" spans="1:7" x14ac:dyDescent="0.3">
      <c r="A1042" s="18" t="str">
        <f t="shared" si="71"/>
        <v/>
      </c>
      <c r="B1042" s="7" t="str">
        <f t="shared" si="70"/>
        <v/>
      </c>
      <c r="C1042" s="7" t="str">
        <f>IF(C1041=DashBoard!$D$14,"end",IF(C1041="end","end",C1041+1))</f>
        <v>end</v>
      </c>
      <c r="D1042" s="8" t="str">
        <f t="shared" si="72"/>
        <v/>
      </c>
      <c r="E1042" s="9" t="str">
        <f>IF(C1042="end","",IF(DashBoard!$C$15="Straight Line",SLN(DashBoard!$D$8,DashBoard!$D$9,DashBoard!$D$14),IF(DashBoard!$C$15="Accelerated Double Declining",DDB(DashBoard!$D$8,DashBoard!$D$9,DashBoard!$D$14,C1042),IF(DashBoard!$C$15="Sum of Years",SYD(DashBoard!$D$8,DashBoard!$D$9,DashBoard!$D$14,C1042)))))</f>
        <v/>
      </c>
      <c r="F1042" s="10" t="str">
        <f t="shared" si="73"/>
        <v/>
      </c>
      <c r="G1042" s="11" t="str">
        <f>IF(OR(F1042&lt;DashBoard!$D$9,C1042="end"),"True Up To Savage Value","Expense")</f>
        <v>True Up To Savage Value</v>
      </c>
    </row>
    <row r="1043" spans="1:7" x14ac:dyDescent="0.3">
      <c r="A1043" s="18" t="str">
        <f t="shared" si="71"/>
        <v/>
      </c>
      <c r="B1043" s="7" t="str">
        <f t="shared" si="70"/>
        <v/>
      </c>
      <c r="C1043" s="7" t="str">
        <f>IF(C1042=DashBoard!$D$14,"end",IF(C1042="end","end",C1042+1))</f>
        <v>end</v>
      </c>
      <c r="D1043" s="8" t="str">
        <f t="shared" si="72"/>
        <v/>
      </c>
      <c r="E1043" s="9" t="str">
        <f>IF(C1043="end","",IF(DashBoard!$C$15="Straight Line",SLN(DashBoard!$D$8,DashBoard!$D$9,DashBoard!$D$14),IF(DashBoard!$C$15="Accelerated Double Declining",DDB(DashBoard!$D$8,DashBoard!$D$9,DashBoard!$D$14,C1043),IF(DashBoard!$C$15="Sum of Years",SYD(DashBoard!$D$8,DashBoard!$D$9,DashBoard!$D$14,C1043)))))</f>
        <v/>
      </c>
      <c r="F1043" s="10" t="str">
        <f t="shared" si="73"/>
        <v/>
      </c>
      <c r="G1043" s="11" t="str">
        <f>IF(OR(F1043&lt;DashBoard!$D$9,C1043="end"),"True Up To Savage Value","Expense")</f>
        <v>True Up To Savage Value</v>
      </c>
    </row>
    <row r="1044" spans="1:7" x14ac:dyDescent="0.3">
      <c r="A1044" s="18" t="str">
        <f t="shared" si="71"/>
        <v/>
      </c>
      <c r="B1044" s="7" t="str">
        <f t="shared" si="70"/>
        <v/>
      </c>
      <c r="C1044" s="7" t="str">
        <f>IF(C1043=DashBoard!$D$14,"end",IF(C1043="end","end",C1043+1))</f>
        <v>end</v>
      </c>
      <c r="D1044" s="8" t="str">
        <f t="shared" si="72"/>
        <v/>
      </c>
      <c r="E1044" s="9" t="str">
        <f>IF(C1044="end","",IF(DashBoard!$C$15="Straight Line",SLN(DashBoard!$D$8,DashBoard!$D$9,DashBoard!$D$14),IF(DashBoard!$C$15="Accelerated Double Declining",DDB(DashBoard!$D$8,DashBoard!$D$9,DashBoard!$D$14,C1044),IF(DashBoard!$C$15="Sum of Years",SYD(DashBoard!$D$8,DashBoard!$D$9,DashBoard!$D$14,C1044)))))</f>
        <v/>
      </c>
      <c r="F1044" s="10" t="str">
        <f t="shared" si="73"/>
        <v/>
      </c>
      <c r="G1044" s="11" t="str">
        <f>IF(OR(F1044&lt;DashBoard!$D$9,C1044="end"),"True Up To Savage Value","Expense")</f>
        <v>True Up To Savage Value</v>
      </c>
    </row>
    <row r="1045" spans="1:7" x14ac:dyDescent="0.3">
      <c r="A1045" s="18" t="str">
        <f t="shared" si="71"/>
        <v/>
      </c>
      <c r="B1045" s="7" t="str">
        <f t="shared" si="70"/>
        <v/>
      </c>
      <c r="C1045" s="7" t="str">
        <f>IF(C1044=DashBoard!$D$14,"end",IF(C1044="end","end",C1044+1))</f>
        <v>end</v>
      </c>
      <c r="D1045" s="8" t="str">
        <f t="shared" si="72"/>
        <v/>
      </c>
      <c r="E1045" s="9" t="str">
        <f>IF(C1045="end","",IF(DashBoard!$C$15="Straight Line",SLN(DashBoard!$D$8,DashBoard!$D$9,DashBoard!$D$14),IF(DashBoard!$C$15="Accelerated Double Declining",DDB(DashBoard!$D$8,DashBoard!$D$9,DashBoard!$D$14,C1045),IF(DashBoard!$C$15="Sum of Years",SYD(DashBoard!$D$8,DashBoard!$D$9,DashBoard!$D$14,C1045)))))</f>
        <v/>
      </c>
      <c r="F1045" s="10" t="str">
        <f t="shared" si="73"/>
        <v/>
      </c>
      <c r="G1045" s="11" t="str">
        <f>IF(OR(F1045&lt;DashBoard!$D$9,C1045="end"),"True Up To Savage Value","Expense")</f>
        <v>True Up To Savage Value</v>
      </c>
    </row>
    <row r="1046" spans="1:7" x14ac:dyDescent="0.3">
      <c r="A1046" s="18" t="str">
        <f t="shared" si="71"/>
        <v/>
      </c>
      <c r="B1046" s="7" t="str">
        <f t="shared" si="70"/>
        <v/>
      </c>
      <c r="C1046" s="7" t="str">
        <f>IF(C1045=DashBoard!$D$14,"end",IF(C1045="end","end",C1045+1))</f>
        <v>end</v>
      </c>
      <c r="D1046" s="8" t="str">
        <f t="shared" si="72"/>
        <v/>
      </c>
      <c r="E1046" s="9" t="str">
        <f>IF(C1046="end","",IF(DashBoard!$C$15="Straight Line",SLN(DashBoard!$D$8,DashBoard!$D$9,DashBoard!$D$14),IF(DashBoard!$C$15="Accelerated Double Declining",DDB(DashBoard!$D$8,DashBoard!$D$9,DashBoard!$D$14,C1046),IF(DashBoard!$C$15="Sum of Years",SYD(DashBoard!$D$8,DashBoard!$D$9,DashBoard!$D$14,C1046)))))</f>
        <v/>
      </c>
      <c r="F1046" s="10" t="str">
        <f t="shared" si="73"/>
        <v/>
      </c>
      <c r="G1046" s="11" t="str">
        <f>IF(OR(F1046&lt;DashBoard!$D$9,C1046="end"),"True Up To Savage Value","Expense")</f>
        <v>True Up To Savage Value</v>
      </c>
    </row>
    <row r="1047" spans="1:7" x14ac:dyDescent="0.3">
      <c r="A1047" s="18" t="str">
        <f t="shared" si="71"/>
        <v/>
      </c>
      <c r="B1047" s="7" t="str">
        <f t="shared" si="70"/>
        <v/>
      </c>
      <c r="C1047" s="7" t="str">
        <f>IF(C1046=DashBoard!$D$14,"end",IF(C1046="end","end",C1046+1))</f>
        <v>end</v>
      </c>
      <c r="D1047" s="8" t="str">
        <f t="shared" si="72"/>
        <v/>
      </c>
      <c r="E1047" s="9" t="str">
        <f>IF(C1047="end","",IF(DashBoard!$C$15="Straight Line",SLN(DashBoard!$D$8,DashBoard!$D$9,DashBoard!$D$14),IF(DashBoard!$C$15="Accelerated Double Declining",DDB(DashBoard!$D$8,DashBoard!$D$9,DashBoard!$D$14,C1047),IF(DashBoard!$C$15="Sum of Years",SYD(DashBoard!$D$8,DashBoard!$D$9,DashBoard!$D$14,C1047)))))</f>
        <v/>
      </c>
      <c r="F1047" s="10" t="str">
        <f t="shared" si="73"/>
        <v/>
      </c>
      <c r="G1047" s="11" t="str">
        <f>IF(OR(F1047&lt;DashBoard!$D$9,C1047="end"),"True Up To Savage Value","Expense")</f>
        <v>True Up To Savage Value</v>
      </c>
    </row>
    <row r="1048" spans="1:7" x14ac:dyDescent="0.3">
      <c r="A1048" s="18" t="str">
        <f t="shared" si="71"/>
        <v/>
      </c>
      <c r="B1048" s="7" t="str">
        <f t="shared" si="70"/>
        <v/>
      </c>
      <c r="C1048" s="7" t="str">
        <f>IF(C1047=DashBoard!$D$14,"end",IF(C1047="end","end",C1047+1))</f>
        <v>end</v>
      </c>
      <c r="D1048" s="8" t="str">
        <f t="shared" si="72"/>
        <v/>
      </c>
      <c r="E1048" s="9" t="str">
        <f>IF(C1048="end","",IF(DashBoard!$C$15="Straight Line",SLN(DashBoard!$D$8,DashBoard!$D$9,DashBoard!$D$14),IF(DashBoard!$C$15="Accelerated Double Declining",DDB(DashBoard!$D$8,DashBoard!$D$9,DashBoard!$D$14,C1048),IF(DashBoard!$C$15="Sum of Years",SYD(DashBoard!$D$8,DashBoard!$D$9,DashBoard!$D$14,C1048)))))</f>
        <v/>
      </c>
      <c r="F1048" s="10" t="str">
        <f t="shared" si="73"/>
        <v/>
      </c>
      <c r="G1048" s="11" t="str">
        <f>IF(OR(F1048&lt;DashBoard!$D$9,C1048="end"),"True Up To Savage Value","Expense")</f>
        <v>True Up To Savage Value</v>
      </c>
    </row>
    <row r="1049" spans="1:7" x14ac:dyDescent="0.3">
      <c r="A1049" s="18" t="str">
        <f t="shared" si="71"/>
        <v/>
      </c>
      <c r="B1049" s="7" t="str">
        <f t="shared" si="70"/>
        <v/>
      </c>
      <c r="C1049" s="7" t="str">
        <f>IF(C1048=DashBoard!$D$14,"end",IF(C1048="end","end",C1048+1))</f>
        <v>end</v>
      </c>
      <c r="D1049" s="8" t="str">
        <f t="shared" si="72"/>
        <v/>
      </c>
      <c r="E1049" s="9" t="str">
        <f>IF(C1049="end","",IF(DashBoard!$C$15="Straight Line",SLN(DashBoard!$D$8,DashBoard!$D$9,DashBoard!$D$14),IF(DashBoard!$C$15="Accelerated Double Declining",DDB(DashBoard!$D$8,DashBoard!$D$9,DashBoard!$D$14,C1049),IF(DashBoard!$C$15="Sum of Years",SYD(DashBoard!$D$8,DashBoard!$D$9,DashBoard!$D$14,C1049)))))</f>
        <v/>
      </c>
      <c r="F1049" s="10" t="str">
        <f t="shared" si="73"/>
        <v/>
      </c>
      <c r="G1049" s="11" t="str">
        <f>IF(OR(F1049&lt;DashBoard!$D$9,C1049="end"),"True Up To Savage Value","Expense")</f>
        <v>True Up To Savage Value</v>
      </c>
    </row>
    <row r="1050" spans="1:7" x14ac:dyDescent="0.3">
      <c r="A1050" s="18" t="str">
        <f t="shared" si="71"/>
        <v/>
      </c>
      <c r="B1050" s="7" t="str">
        <f t="shared" si="70"/>
        <v/>
      </c>
      <c r="C1050" s="7" t="str">
        <f>IF(C1049=DashBoard!$D$14,"end",IF(C1049="end","end",C1049+1))</f>
        <v>end</v>
      </c>
      <c r="D1050" s="8" t="str">
        <f t="shared" si="72"/>
        <v/>
      </c>
      <c r="E1050" s="9" t="str">
        <f>IF(C1050="end","",IF(DashBoard!$C$15="Straight Line",SLN(DashBoard!$D$8,DashBoard!$D$9,DashBoard!$D$14),IF(DashBoard!$C$15="Accelerated Double Declining",DDB(DashBoard!$D$8,DashBoard!$D$9,DashBoard!$D$14,C1050),IF(DashBoard!$C$15="Sum of Years",SYD(DashBoard!$D$8,DashBoard!$D$9,DashBoard!$D$14,C1050)))))</f>
        <v/>
      </c>
      <c r="F1050" s="10" t="str">
        <f t="shared" si="73"/>
        <v/>
      </c>
      <c r="G1050" s="11" t="str">
        <f>IF(OR(F1050&lt;DashBoard!$D$9,C1050="end"),"True Up To Savage Value","Expense")</f>
        <v>True Up To Savage Value</v>
      </c>
    </row>
    <row r="1051" spans="1:7" x14ac:dyDescent="0.3">
      <c r="A1051" s="18" t="str">
        <f t="shared" si="71"/>
        <v/>
      </c>
      <c r="B1051" s="7" t="str">
        <f t="shared" si="70"/>
        <v/>
      </c>
      <c r="C1051" s="7" t="str">
        <f>IF(C1050=DashBoard!$D$14,"end",IF(C1050="end","end",C1050+1))</f>
        <v>end</v>
      </c>
      <c r="D1051" s="8" t="str">
        <f t="shared" si="72"/>
        <v/>
      </c>
      <c r="E1051" s="9" t="str">
        <f>IF(C1051="end","",IF(DashBoard!$C$15="Straight Line",SLN(DashBoard!$D$8,DashBoard!$D$9,DashBoard!$D$14),IF(DashBoard!$C$15="Accelerated Double Declining",DDB(DashBoard!$D$8,DashBoard!$D$9,DashBoard!$D$14,C1051),IF(DashBoard!$C$15="Sum of Years",SYD(DashBoard!$D$8,DashBoard!$D$9,DashBoard!$D$14,C1051)))))</f>
        <v/>
      </c>
      <c r="F1051" s="10" t="str">
        <f t="shared" si="73"/>
        <v/>
      </c>
      <c r="G1051" s="11" t="str">
        <f>IF(OR(F1051&lt;DashBoard!$D$9,C1051="end"),"True Up To Savage Value","Expense")</f>
        <v>True Up To Savage Value</v>
      </c>
    </row>
    <row r="1052" spans="1:7" x14ac:dyDescent="0.3">
      <c r="A1052" s="18" t="str">
        <f t="shared" si="71"/>
        <v/>
      </c>
      <c r="B1052" s="7" t="str">
        <f t="shared" si="70"/>
        <v/>
      </c>
      <c r="C1052" s="7" t="str">
        <f>IF(C1051=DashBoard!$D$14,"end",IF(C1051="end","end",C1051+1))</f>
        <v>end</v>
      </c>
      <c r="D1052" s="8" t="str">
        <f t="shared" si="72"/>
        <v/>
      </c>
      <c r="E1052" s="9" t="str">
        <f>IF(C1052="end","",IF(DashBoard!$C$15="Straight Line",SLN(DashBoard!$D$8,DashBoard!$D$9,DashBoard!$D$14),IF(DashBoard!$C$15="Accelerated Double Declining",DDB(DashBoard!$D$8,DashBoard!$D$9,DashBoard!$D$14,C1052),IF(DashBoard!$C$15="Sum of Years",SYD(DashBoard!$D$8,DashBoard!$D$9,DashBoard!$D$14,C1052)))))</f>
        <v/>
      </c>
      <c r="F1052" s="10" t="str">
        <f t="shared" si="73"/>
        <v/>
      </c>
      <c r="G1052" s="11" t="str">
        <f>IF(OR(F1052&lt;DashBoard!$D$9,C1052="end"),"True Up To Savage Value","Expense")</f>
        <v>True Up To Savage Value</v>
      </c>
    </row>
    <row r="1053" spans="1:7" x14ac:dyDescent="0.3">
      <c r="A1053" s="18" t="str">
        <f t="shared" si="71"/>
        <v/>
      </c>
      <c r="B1053" s="7" t="str">
        <f t="shared" si="70"/>
        <v/>
      </c>
      <c r="C1053" s="7" t="str">
        <f>IF(C1052=DashBoard!$D$14,"end",IF(C1052="end","end",C1052+1))</f>
        <v>end</v>
      </c>
      <c r="D1053" s="8" t="str">
        <f t="shared" si="72"/>
        <v/>
      </c>
      <c r="E1053" s="9" t="str">
        <f>IF(C1053="end","",IF(DashBoard!$C$15="Straight Line",SLN(DashBoard!$D$8,DashBoard!$D$9,DashBoard!$D$14),IF(DashBoard!$C$15="Accelerated Double Declining",DDB(DashBoard!$D$8,DashBoard!$D$9,DashBoard!$D$14,C1053),IF(DashBoard!$C$15="Sum of Years",SYD(DashBoard!$D$8,DashBoard!$D$9,DashBoard!$D$14,C1053)))))</f>
        <v/>
      </c>
      <c r="F1053" s="10" t="str">
        <f t="shared" si="73"/>
        <v/>
      </c>
      <c r="G1053" s="11" t="str">
        <f>IF(OR(F1053&lt;DashBoard!$D$9,C1053="end"),"True Up To Savage Value","Expense")</f>
        <v>True Up To Savage Value</v>
      </c>
    </row>
    <row r="1054" spans="1:7" x14ac:dyDescent="0.3">
      <c r="A1054" s="18" t="str">
        <f t="shared" si="71"/>
        <v/>
      </c>
      <c r="B1054" s="7" t="str">
        <f t="shared" si="70"/>
        <v/>
      </c>
      <c r="C1054" s="7" t="str">
        <f>IF(C1053=DashBoard!$D$14,"end",IF(C1053="end","end",C1053+1))</f>
        <v>end</v>
      </c>
      <c r="D1054" s="8" t="str">
        <f t="shared" si="72"/>
        <v/>
      </c>
      <c r="E1054" s="9" t="str">
        <f>IF(C1054="end","",IF(DashBoard!$C$15="Straight Line",SLN(DashBoard!$D$8,DashBoard!$D$9,DashBoard!$D$14),IF(DashBoard!$C$15="Accelerated Double Declining",DDB(DashBoard!$D$8,DashBoard!$D$9,DashBoard!$D$14,C1054),IF(DashBoard!$C$15="Sum of Years",SYD(DashBoard!$D$8,DashBoard!$D$9,DashBoard!$D$14,C1054)))))</f>
        <v/>
      </c>
      <c r="F1054" s="10" t="str">
        <f t="shared" si="73"/>
        <v/>
      </c>
      <c r="G1054" s="11" t="str">
        <f>IF(OR(F1054&lt;DashBoard!$D$9,C1054="end"),"True Up To Savage Value","Expense")</f>
        <v>True Up To Savage Value</v>
      </c>
    </row>
    <row r="1055" spans="1:7" x14ac:dyDescent="0.3">
      <c r="A1055" s="18" t="str">
        <f t="shared" si="71"/>
        <v/>
      </c>
      <c r="B1055" s="7" t="str">
        <f t="shared" si="70"/>
        <v/>
      </c>
      <c r="C1055" s="7" t="str">
        <f>IF(C1054=DashBoard!$D$14,"end",IF(C1054="end","end",C1054+1))</f>
        <v>end</v>
      </c>
      <c r="D1055" s="8" t="str">
        <f t="shared" si="72"/>
        <v/>
      </c>
      <c r="E1055" s="9" t="str">
        <f>IF(C1055="end","",IF(DashBoard!$C$15="Straight Line",SLN(DashBoard!$D$8,DashBoard!$D$9,DashBoard!$D$14),IF(DashBoard!$C$15="Accelerated Double Declining",DDB(DashBoard!$D$8,DashBoard!$D$9,DashBoard!$D$14,C1055),IF(DashBoard!$C$15="Sum of Years",SYD(DashBoard!$D$8,DashBoard!$D$9,DashBoard!$D$14,C1055)))))</f>
        <v/>
      </c>
      <c r="F1055" s="10" t="str">
        <f t="shared" si="73"/>
        <v/>
      </c>
      <c r="G1055" s="11" t="str">
        <f>IF(OR(F1055&lt;DashBoard!$D$9,C1055="end"),"True Up To Savage Value","Expense")</f>
        <v>True Up To Savage Value</v>
      </c>
    </row>
    <row r="1056" spans="1:7" x14ac:dyDescent="0.3">
      <c r="A1056" s="18" t="str">
        <f t="shared" si="71"/>
        <v/>
      </c>
      <c r="B1056" s="7" t="str">
        <f t="shared" si="70"/>
        <v/>
      </c>
      <c r="C1056" s="7" t="str">
        <f>IF(C1055=DashBoard!$D$14,"end",IF(C1055="end","end",C1055+1))</f>
        <v>end</v>
      </c>
      <c r="D1056" s="8" t="str">
        <f t="shared" si="72"/>
        <v/>
      </c>
      <c r="E1056" s="9" t="str">
        <f>IF(C1056="end","",IF(DashBoard!$C$15="Straight Line",SLN(DashBoard!$D$8,DashBoard!$D$9,DashBoard!$D$14),IF(DashBoard!$C$15="Accelerated Double Declining",DDB(DashBoard!$D$8,DashBoard!$D$9,DashBoard!$D$14,C1056),IF(DashBoard!$C$15="Sum of Years",SYD(DashBoard!$D$8,DashBoard!$D$9,DashBoard!$D$14,C1056)))))</f>
        <v/>
      </c>
      <c r="F1056" s="10" t="str">
        <f t="shared" si="73"/>
        <v/>
      </c>
      <c r="G1056" s="11" t="str">
        <f>IF(OR(F1056&lt;DashBoard!$D$9,C1056="end"),"True Up To Savage Value","Expense")</f>
        <v>True Up To Savage Value</v>
      </c>
    </row>
    <row r="1057" spans="1:7" x14ac:dyDescent="0.3">
      <c r="A1057" s="18" t="str">
        <f t="shared" si="71"/>
        <v/>
      </c>
      <c r="B1057" s="7" t="str">
        <f t="shared" si="70"/>
        <v/>
      </c>
      <c r="C1057" s="7" t="str">
        <f>IF(C1056=DashBoard!$D$14,"end",IF(C1056="end","end",C1056+1))</f>
        <v>end</v>
      </c>
      <c r="D1057" s="8" t="str">
        <f t="shared" si="72"/>
        <v/>
      </c>
      <c r="E1057" s="9" t="str">
        <f>IF(C1057="end","",IF(DashBoard!$C$15="Straight Line",SLN(DashBoard!$D$8,DashBoard!$D$9,DashBoard!$D$14),IF(DashBoard!$C$15="Accelerated Double Declining",DDB(DashBoard!$D$8,DashBoard!$D$9,DashBoard!$D$14,C1057),IF(DashBoard!$C$15="Sum of Years",SYD(DashBoard!$D$8,DashBoard!$D$9,DashBoard!$D$14,C1057)))))</f>
        <v/>
      </c>
      <c r="F1057" s="10" t="str">
        <f t="shared" si="73"/>
        <v/>
      </c>
      <c r="G1057" s="11" t="str">
        <f>IF(OR(F1057&lt;DashBoard!$D$9,C1057="end"),"True Up To Savage Value","Expense")</f>
        <v>True Up To Savage Value</v>
      </c>
    </row>
    <row r="1058" spans="1:7" x14ac:dyDescent="0.3">
      <c r="A1058" s="18" t="str">
        <f t="shared" si="71"/>
        <v/>
      </c>
      <c r="B1058" s="7" t="str">
        <f t="shared" si="70"/>
        <v/>
      </c>
      <c r="C1058" s="7" t="str">
        <f>IF(C1057=DashBoard!$D$14,"end",IF(C1057="end","end",C1057+1))</f>
        <v>end</v>
      </c>
      <c r="D1058" s="8" t="str">
        <f t="shared" si="72"/>
        <v/>
      </c>
      <c r="E1058" s="9" t="str">
        <f>IF(C1058="end","",IF(DashBoard!$C$15="Straight Line",SLN(DashBoard!$D$8,DashBoard!$D$9,DashBoard!$D$14),IF(DashBoard!$C$15="Accelerated Double Declining",DDB(DashBoard!$D$8,DashBoard!$D$9,DashBoard!$D$14,C1058),IF(DashBoard!$C$15="Sum of Years",SYD(DashBoard!$D$8,DashBoard!$D$9,DashBoard!$D$14,C1058)))))</f>
        <v/>
      </c>
      <c r="F1058" s="10" t="str">
        <f t="shared" si="73"/>
        <v/>
      </c>
      <c r="G1058" s="11" t="str">
        <f>IF(OR(F1058&lt;DashBoard!$D$9,C1058="end"),"True Up To Savage Value","Expense")</f>
        <v>True Up To Savage Value</v>
      </c>
    </row>
    <row r="1059" spans="1:7" x14ac:dyDescent="0.3">
      <c r="A1059" s="18" t="str">
        <f t="shared" si="71"/>
        <v/>
      </c>
      <c r="B1059" s="7" t="str">
        <f t="shared" si="70"/>
        <v/>
      </c>
      <c r="C1059" s="7" t="str">
        <f>IF(C1058=DashBoard!$D$14,"end",IF(C1058="end","end",C1058+1))</f>
        <v>end</v>
      </c>
      <c r="D1059" s="8" t="str">
        <f t="shared" si="72"/>
        <v/>
      </c>
      <c r="E1059" s="9" t="str">
        <f>IF(C1059="end","",IF(DashBoard!$C$15="Straight Line",SLN(DashBoard!$D$8,DashBoard!$D$9,DashBoard!$D$14),IF(DashBoard!$C$15="Accelerated Double Declining",DDB(DashBoard!$D$8,DashBoard!$D$9,DashBoard!$D$14,C1059),IF(DashBoard!$C$15="Sum of Years",SYD(DashBoard!$D$8,DashBoard!$D$9,DashBoard!$D$14,C1059)))))</f>
        <v/>
      </c>
      <c r="F1059" s="10" t="str">
        <f t="shared" si="73"/>
        <v/>
      </c>
      <c r="G1059" s="11" t="str">
        <f>IF(OR(F1059&lt;DashBoard!$D$9,C1059="end"),"True Up To Savage Value","Expense")</f>
        <v>True Up To Savage Value</v>
      </c>
    </row>
    <row r="1060" spans="1:7" x14ac:dyDescent="0.3">
      <c r="A1060" s="18" t="str">
        <f t="shared" si="71"/>
        <v/>
      </c>
      <c r="B1060" s="7" t="str">
        <f t="shared" si="70"/>
        <v/>
      </c>
      <c r="C1060" s="7" t="str">
        <f>IF(C1059=DashBoard!$D$14,"end",IF(C1059="end","end",C1059+1))</f>
        <v>end</v>
      </c>
      <c r="D1060" s="8" t="str">
        <f t="shared" si="72"/>
        <v/>
      </c>
      <c r="E1060" s="9" t="str">
        <f>IF(C1060="end","",IF(DashBoard!$C$15="Straight Line",SLN(DashBoard!$D$8,DashBoard!$D$9,DashBoard!$D$14),IF(DashBoard!$C$15="Accelerated Double Declining",DDB(DashBoard!$D$8,DashBoard!$D$9,DashBoard!$D$14,C1060),IF(DashBoard!$C$15="Sum of Years",SYD(DashBoard!$D$8,DashBoard!$D$9,DashBoard!$D$14,C1060)))))</f>
        <v/>
      </c>
      <c r="F1060" s="10" t="str">
        <f t="shared" si="73"/>
        <v/>
      </c>
      <c r="G1060" s="11" t="str">
        <f>IF(OR(F1060&lt;DashBoard!$D$9,C1060="end"),"True Up To Savage Value","Expense")</f>
        <v>True Up To Savage Value</v>
      </c>
    </row>
    <row r="1061" spans="1:7" x14ac:dyDescent="0.3">
      <c r="A1061" s="18" t="str">
        <f t="shared" si="71"/>
        <v/>
      </c>
      <c r="B1061" s="7" t="str">
        <f t="shared" si="70"/>
        <v/>
      </c>
      <c r="C1061" s="7" t="str">
        <f>IF(C1060=DashBoard!$D$14,"end",IF(C1060="end","end",C1060+1))</f>
        <v>end</v>
      </c>
      <c r="D1061" s="8" t="str">
        <f t="shared" si="72"/>
        <v/>
      </c>
      <c r="E1061" s="9" t="str">
        <f>IF(C1061="end","",IF(DashBoard!$C$15="Straight Line",SLN(DashBoard!$D$8,DashBoard!$D$9,DashBoard!$D$14),IF(DashBoard!$C$15="Accelerated Double Declining",DDB(DashBoard!$D$8,DashBoard!$D$9,DashBoard!$D$14,C1061),IF(DashBoard!$C$15="Sum of Years",SYD(DashBoard!$D$8,DashBoard!$D$9,DashBoard!$D$14,C1061)))))</f>
        <v/>
      </c>
      <c r="F1061" s="10" t="str">
        <f t="shared" si="73"/>
        <v/>
      </c>
      <c r="G1061" s="11" t="str">
        <f>IF(OR(F1061&lt;DashBoard!$D$9,C1061="end"),"True Up To Savage Value","Expense")</f>
        <v>True Up To Savage Value</v>
      </c>
    </row>
    <row r="1062" spans="1:7" x14ac:dyDescent="0.3">
      <c r="A1062" s="18" t="str">
        <f t="shared" si="71"/>
        <v/>
      </c>
      <c r="B1062" s="7" t="str">
        <f t="shared" si="70"/>
        <v/>
      </c>
      <c r="C1062" s="7" t="str">
        <f>IF(C1061=DashBoard!$D$14,"end",IF(C1061="end","end",C1061+1))</f>
        <v>end</v>
      </c>
      <c r="D1062" s="8" t="str">
        <f t="shared" si="72"/>
        <v/>
      </c>
      <c r="E1062" s="9" t="str">
        <f>IF(C1062="end","",IF(DashBoard!$C$15="Straight Line",SLN(DashBoard!$D$8,DashBoard!$D$9,DashBoard!$D$14),IF(DashBoard!$C$15="Accelerated Double Declining",DDB(DashBoard!$D$8,DashBoard!$D$9,DashBoard!$D$14,C1062),IF(DashBoard!$C$15="Sum of Years",SYD(DashBoard!$D$8,DashBoard!$D$9,DashBoard!$D$14,C1062)))))</f>
        <v/>
      </c>
      <c r="F1062" s="10" t="str">
        <f t="shared" si="73"/>
        <v/>
      </c>
      <c r="G1062" s="11" t="str">
        <f>IF(OR(F1062&lt;DashBoard!$D$9,C1062="end"),"True Up To Savage Value","Expense")</f>
        <v>True Up To Savage Value</v>
      </c>
    </row>
    <row r="1063" spans="1:7" x14ac:dyDescent="0.3">
      <c r="A1063" s="18" t="str">
        <f t="shared" si="71"/>
        <v/>
      </c>
      <c r="B1063" s="7" t="str">
        <f t="shared" si="70"/>
        <v/>
      </c>
      <c r="C1063" s="7" t="str">
        <f>IF(C1062=DashBoard!$D$14,"end",IF(C1062="end","end",C1062+1))</f>
        <v>end</v>
      </c>
      <c r="D1063" s="8" t="str">
        <f t="shared" si="72"/>
        <v/>
      </c>
      <c r="E1063" s="9" t="str">
        <f>IF(C1063="end","",IF(DashBoard!$C$15="Straight Line",SLN(DashBoard!$D$8,DashBoard!$D$9,DashBoard!$D$14),IF(DashBoard!$C$15="Accelerated Double Declining",DDB(DashBoard!$D$8,DashBoard!$D$9,DashBoard!$D$14,C1063),IF(DashBoard!$C$15="Sum of Years",SYD(DashBoard!$D$8,DashBoard!$D$9,DashBoard!$D$14,C1063)))))</f>
        <v/>
      </c>
      <c r="F1063" s="10" t="str">
        <f t="shared" si="73"/>
        <v/>
      </c>
      <c r="G1063" s="11" t="str">
        <f>IF(OR(F1063&lt;DashBoard!$D$9,C1063="end"),"True Up To Savage Value","Expense")</f>
        <v>True Up To Savage Value</v>
      </c>
    </row>
    <row r="1064" spans="1:7" x14ac:dyDescent="0.3">
      <c r="A1064" s="18" t="str">
        <f t="shared" si="71"/>
        <v/>
      </c>
      <c r="B1064" s="7" t="str">
        <f t="shared" si="70"/>
        <v/>
      </c>
      <c r="C1064" s="7" t="str">
        <f>IF(C1063=DashBoard!$D$14,"end",IF(C1063="end","end",C1063+1))</f>
        <v>end</v>
      </c>
      <c r="D1064" s="8" t="str">
        <f t="shared" si="72"/>
        <v/>
      </c>
      <c r="E1064" s="9" t="str">
        <f>IF(C1064="end","",IF(DashBoard!$C$15="Straight Line",SLN(DashBoard!$D$8,DashBoard!$D$9,DashBoard!$D$14),IF(DashBoard!$C$15="Accelerated Double Declining",DDB(DashBoard!$D$8,DashBoard!$D$9,DashBoard!$D$14,C1064),IF(DashBoard!$C$15="Sum of Years",SYD(DashBoard!$D$8,DashBoard!$D$9,DashBoard!$D$14,C1064)))))</f>
        <v/>
      </c>
      <c r="F1064" s="10" t="str">
        <f t="shared" si="73"/>
        <v/>
      </c>
      <c r="G1064" s="11" t="str">
        <f>IF(OR(F1064&lt;DashBoard!$D$9,C1064="end"),"True Up To Savage Value","Expense")</f>
        <v>True Up To Savage Value</v>
      </c>
    </row>
    <row r="1065" spans="1:7" x14ac:dyDescent="0.3">
      <c r="A1065" s="18" t="str">
        <f t="shared" si="71"/>
        <v/>
      </c>
      <c r="B1065" s="7" t="str">
        <f t="shared" si="70"/>
        <v/>
      </c>
      <c r="C1065" s="7" t="str">
        <f>IF(C1064=DashBoard!$D$14,"end",IF(C1064="end","end",C1064+1))</f>
        <v>end</v>
      </c>
      <c r="D1065" s="8" t="str">
        <f t="shared" si="72"/>
        <v/>
      </c>
      <c r="E1065" s="9" t="str">
        <f>IF(C1065="end","",IF(DashBoard!$C$15="Straight Line",SLN(DashBoard!$D$8,DashBoard!$D$9,DashBoard!$D$14),IF(DashBoard!$C$15="Accelerated Double Declining",DDB(DashBoard!$D$8,DashBoard!$D$9,DashBoard!$D$14,C1065),IF(DashBoard!$C$15="Sum of Years",SYD(DashBoard!$D$8,DashBoard!$D$9,DashBoard!$D$14,C1065)))))</f>
        <v/>
      </c>
      <c r="F1065" s="10" t="str">
        <f t="shared" si="73"/>
        <v/>
      </c>
      <c r="G1065" s="11" t="str">
        <f>IF(OR(F1065&lt;DashBoard!$D$9,C1065="end"),"True Up To Savage Value","Expense")</f>
        <v>True Up To Savage Value</v>
      </c>
    </row>
    <row r="1066" spans="1:7" x14ac:dyDescent="0.3">
      <c r="A1066" s="18" t="str">
        <f t="shared" si="71"/>
        <v/>
      </c>
      <c r="B1066" s="7" t="str">
        <f t="shared" si="70"/>
        <v/>
      </c>
      <c r="C1066" s="7" t="str">
        <f>IF(C1065=DashBoard!$D$14,"end",IF(C1065="end","end",C1065+1))</f>
        <v>end</v>
      </c>
      <c r="D1066" s="8" t="str">
        <f t="shared" si="72"/>
        <v/>
      </c>
      <c r="E1066" s="9" t="str">
        <f>IF(C1066="end","",IF(DashBoard!$C$15="Straight Line",SLN(DashBoard!$D$8,DashBoard!$D$9,DashBoard!$D$14),IF(DashBoard!$C$15="Accelerated Double Declining",DDB(DashBoard!$D$8,DashBoard!$D$9,DashBoard!$D$14,C1066),IF(DashBoard!$C$15="Sum of Years",SYD(DashBoard!$D$8,DashBoard!$D$9,DashBoard!$D$14,C1066)))))</f>
        <v/>
      </c>
      <c r="F1066" s="10" t="str">
        <f t="shared" si="73"/>
        <v/>
      </c>
      <c r="G1066" s="11" t="str">
        <f>IF(OR(F1066&lt;DashBoard!$D$9,C1066="end"),"True Up To Savage Value","Expense")</f>
        <v>True Up To Savage Value</v>
      </c>
    </row>
    <row r="1067" spans="1:7" x14ac:dyDescent="0.3">
      <c r="A1067" s="18" t="str">
        <f t="shared" si="71"/>
        <v/>
      </c>
      <c r="B1067" s="7" t="str">
        <f t="shared" si="70"/>
        <v/>
      </c>
      <c r="C1067" s="7" t="str">
        <f>IF(C1066=DashBoard!$D$14,"end",IF(C1066="end","end",C1066+1))</f>
        <v>end</v>
      </c>
      <c r="D1067" s="8" t="str">
        <f t="shared" si="72"/>
        <v/>
      </c>
      <c r="E1067" s="9" t="str">
        <f>IF(C1067="end","",IF(DashBoard!$C$15="Straight Line",SLN(DashBoard!$D$8,DashBoard!$D$9,DashBoard!$D$14),IF(DashBoard!$C$15="Accelerated Double Declining",DDB(DashBoard!$D$8,DashBoard!$D$9,DashBoard!$D$14,C1067),IF(DashBoard!$C$15="Sum of Years",SYD(DashBoard!$D$8,DashBoard!$D$9,DashBoard!$D$14,C1067)))))</f>
        <v/>
      </c>
      <c r="F1067" s="10" t="str">
        <f t="shared" si="73"/>
        <v/>
      </c>
      <c r="G1067" s="11" t="str">
        <f>IF(OR(F1067&lt;DashBoard!$D$9,C1067="end"),"True Up To Savage Value","Expense")</f>
        <v>True Up To Savage Value</v>
      </c>
    </row>
    <row r="1068" spans="1:7" x14ac:dyDescent="0.3">
      <c r="A1068" s="18" t="str">
        <f t="shared" si="71"/>
        <v/>
      </c>
      <c r="B1068" s="7" t="str">
        <f t="shared" si="70"/>
        <v/>
      </c>
      <c r="C1068" s="7" t="str">
        <f>IF(C1067=DashBoard!$D$14,"end",IF(C1067="end","end",C1067+1))</f>
        <v>end</v>
      </c>
      <c r="D1068" s="8" t="str">
        <f t="shared" si="72"/>
        <v/>
      </c>
      <c r="E1068" s="9" t="str">
        <f>IF(C1068="end","",IF(DashBoard!$C$15="Straight Line",SLN(DashBoard!$D$8,DashBoard!$D$9,DashBoard!$D$14),IF(DashBoard!$C$15="Accelerated Double Declining",DDB(DashBoard!$D$8,DashBoard!$D$9,DashBoard!$D$14,C1068),IF(DashBoard!$C$15="Sum of Years",SYD(DashBoard!$D$8,DashBoard!$D$9,DashBoard!$D$14,C1068)))))</f>
        <v/>
      </c>
      <c r="F1068" s="10" t="str">
        <f t="shared" si="73"/>
        <v/>
      </c>
      <c r="G1068" s="11" t="str">
        <f>IF(OR(F1068&lt;DashBoard!$D$9,C1068="end"),"True Up To Savage Value","Expense")</f>
        <v>True Up To Savage Value</v>
      </c>
    </row>
    <row r="1069" spans="1:7" x14ac:dyDescent="0.3">
      <c r="A1069" s="18" t="str">
        <f t="shared" si="71"/>
        <v/>
      </c>
      <c r="B1069" s="7" t="str">
        <f t="shared" si="70"/>
        <v/>
      </c>
      <c r="C1069" s="7" t="str">
        <f>IF(C1068=DashBoard!$D$14,"end",IF(C1068="end","end",C1068+1))</f>
        <v>end</v>
      </c>
      <c r="D1069" s="8" t="str">
        <f t="shared" si="72"/>
        <v/>
      </c>
      <c r="E1069" s="9" t="str">
        <f>IF(C1069="end","",IF(DashBoard!$C$15="Straight Line",SLN(DashBoard!$D$8,DashBoard!$D$9,DashBoard!$D$14),IF(DashBoard!$C$15="Accelerated Double Declining",DDB(DashBoard!$D$8,DashBoard!$D$9,DashBoard!$D$14,C1069),IF(DashBoard!$C$15="Sum of Years",SYD(DashBoard!$D$8,DashBoard!$D$9,DashBoard!$D$14,C1069)))))</f>
        <v/>
      </c>
      <c r="F1069" s="10" t="str">
        <f t="shared" si="73"/>
        <v/>
      </c>
      <c r="G1069" s="11" t="str">
        <f>IF(OR(F1069&lt;DashBoard!$D$9,C1069="end"),"True Up To Savage Value","Expense")</f>
        <v>True Up To Savage Value</v>
      </c>
    </row>
    <row r="1070" spans="1:7" x14ac:dyDescent="0.3">
      <c r="A1070" s="18" t="str">
        <f t="shared" si="71"/>
        <v/>
      </c>
      <c r="B1070" s="7" t="str">
        <f t="shared" si="70"/>
        <v/>
      </c>
      <c r="C1070" s="7" t="str">
        <f>IF(C1069=DashBoard!$D$14,"end",IF(C1069="end","end",C1069+1))</f>
        <v>end</v>
      </c>
      <c r="D1070" s="8" t="str">
        <f t="shared" si="72"/>
        <v/>
      </c>
      <c r="E1070" s="9" t="str">
        <f>IF(C1070="end","",IF(DashBoard!$C$15="Straight Line",SLN(DashBoard!$D$8,DashBoard!$D$9,DashBoard!$D$14),IF(DashBoard!$C$15="Accelerated Double Declining",DDB(DashBoard!$D$8,DashBoard!$D$9,DashBoard!$D$14,C1070),IF(DashBoard!$C$15="Sum of Years",SYD(DashBoard!$D$8,DashBoard!$D$9,DashBoard!$D$14,C1070)))))</f>
        <v/>
      </c>
      <c r="F1070" s="10" t="str">
        <f t="shared" si="73"/>
        <v/>
      </c>
      <c r="G1070" s="11" t="str">
        <f>IF(OR(F1070&lt;DashBoard!$D$9,C1070="end"),"True Up To Savage Value","Expense")</f>
        <v>True Up To Savage Value</v>
      </c>
    </row>
    <row r="1071" spans="1:7" x14ac:dyDescent="0.3">
      <c r="A1071" s="18" t="str">
        <f t="shared" si="71"/>
        <v/>
      </c>
      <c r="B1071" s="7" t="str">
        <f t="shared" si="70"/>
        <v/>
      </c>
      <c r="C1071" s="7" t="str">
        <f>IF(C1070=DashBoard!$D$14,"end",IF(C1070="end","end",C1070+1))</f>
        <v>end</v>
      </c>
      <c r="D1071" s="8" t="str">
        <f t="shared" si="72"/>
        <v/>
      </c>
      <c r="E1071" s="9" t="str">
        <f>IF(C1071="end","",IF(DashBoard!$C$15="Straight Line",SLN(DashBoard!$D$8,DashBoard!$D$9,DashBoard!$D$14),IF(DashBoard!$C$15="Accelerated Double Declining",DDB(DashBoard!$D$8,DashBoard!$D$9,DashBoard!$D$14,C1071),IF(DashBoard!$C$15="Sum of Years",SYD(DashBoard!$D$8,DashBoard!$D$9,DashBoard!$D$14,C1071)))))</f>
        <v/>
      </c>
      <c r="F1071" s="10" t="str">
        <f t="shared" si="73"/>
        <v/>
      </c>
      <c r="G1071" s="11" t="str">
        <f>IF(OR(F1071&lt;DashBoard!$D$9,C1071="end"),"True Up To Savage Value","Expense")</f>
        <v>True Up To Savage Value</v>
      </c>
    </row>
    <row r="1072" spans="1:7" x14ac:dyDescent="0.3">
      <c r="A1072" s="18" t="str">
        <f t="shared" si="71"/>
        <v/>
      </c>
      <c r="B1072" s="7" t="str">
        <f t="shared" si="70"/>
        <v/>
      </c>
      <c r="C1072" s="7" t="str">
        <f>IF(C1071=DashBoard!$D$14,"end",IF(C1071="end","end",C1071+1))</f>
        <v>end</v>
      </c>
      <c r="D1072" s="8" t="str">
        <f t="shared" si="72"/>
        <v/>
      </c>
      <c r="E1072" s="9" t="str">
        <f>IF(C1072="end","",IF(DashBoard!$C$15="Straight Line",SLN(DashBoard!$D$8,DashBoard!$D$9,DashBoard!$D$14),IF(DashBoard!$C$15="Accelerated Double Declining",DDB(DashBoard!$D$8,DashBoard!$D$9,DashBoard!$D$14,C1072),IF(DashBoard!$C$15="Sum of Years",SYD(DashBoard!$D$8,DashBoard!$D$9,DashBoard!$D$14,C1072)))))</f>
        <v/>
      </c>
      <c r="F1072" s="10" t="str">
        <f t="shared" si="73"/>
        <v/>
      </c>
      <c r="G1072" s="11" t="str">
        <f>IF(OR(F1072&lt;DashBoard!$D$9,C1072="end"),"True Up To Savage Value","Expense")</f>
        <v>True Up To Savage Value</v>
      </c>
    </row>
    <row r="1073" spans="1:7" x14ac:dyDescent="0.3">
      <c r="A1073" s="18" t="str">
        <f t="shared" si="71"/>
        <v/>
      </c>
      <c r="B1073" s="7" t="str">
        <f t="shared" si="70"/>
        <v/>
      </c>
      <c r="C1073" s="7" t="str">
        <f>IF(C1072=DashBoard!$D$14,"end",IF(C1072="end","end",C1072+1))</f>
        <v>end</v>
      </c>
      <c r="D1073" s="8" t="str">
        <f t="shared" si="72"/>
        <v/>
      </c>
      <c r="E1073" s="9" t="str">
        <f>IF(C1073="end","",IF(DashBoard!$C$15="Straight Line",SLN(DashBoard!$D$8,DashBoard!$D$9,DashBoard!$D$14),IF(DashBoard!$C$15="Accelerated Double Declining",DDB(DashBoard!$D$8,DashBoard!$D$9,DashBoard!$D$14,C1073),IF(DashBoard!$C$15="Sum of Years",SYD(DashBoard!$D$8,DashBoard!$D$9,DashBoard!$D$14,C1073)))))</f>
        <v/>
      </c>
      <c r="F1073" s="10" t="str">
        <f t="shared" si="73"/>
        <v/>
      </c>
      <c r="G1073" s="11" t="str">
        <f>IF(OR(F1073&lt;DashBoard!$D$9,C1073="end"),"True Up To Savage Value","Expense")</f>
        <v>True Up To Savage Value</v>
      </c>
    </row>
    <row r="1074" spans="1:7" x14ac:dyDescent="0.3">
      <c r="A1074" s="18" t="str">
        <f t="shared" si="71"/>
        <v/>
      </c>
      <c r="B1074" s="7" t="str">
        <f t="shared" si="70"/>
        <v/>
      </c>
      <c r="C1074" s="7" t="str">
        <f>IF(C1073=DashBoard!$D$14,"end",IF(C1073="end","end",C1073+1))</f>
        <v>end</v>
      </c>
      <c r="D1074" s="8" t="str">
        <f t="shared" si="72"/>
        <v/>
      </c>
      <c r="E1074" s="9" t="str">
        <f>IF(C1074="end","",IF(DashBoard!$C$15="Straight Line",SLN(DashBoard!$D$8,DashBoard!$D$9,DashBoard!$D$14),IF(DashBoard!$C$15="Accelerated Double Declining",DDB(DashBoard!$D$8,DashBoard!$D$9,DashBoard!$D$14,C1074),IF(DashBoard!$C$15="Sum of Years",SYD(DashBoard!$D$8,DashBoard!$D$9,DashBoard!$D$14,C1074)))))</f>
        <v/>
      </c>
      <c r="F1074" s="10" t="str">
        <f t="shared" si="73"/>
        <v/>
      </c>
      <c r="G1074" s="11" t="str">
        <f>IF(OR(F1074&lt;DashBoard!$D$9,C1074="end"),"True Up To Savage Value","Expense")</f>
        <v>True Up To Savage Value</v>
      </c>
    </row>
    <row r="1075" spans="1:7" x14ac:dyDescent="0.3">
      <c r="A1075" s="18" t="str">
        <f t="shared" si="71"/>
        <v/>
      </c>
      <c r="B1075" s="7" t="str">
        <f t="shared" si="70"/>
        <v/>
      </c>
      <c r="C1075" s="7" t="str">
        <f>IF(C1074=DashBoard!$D$14,"end",IF(C1074="end","end",C1074+1))</f>
        <v>end</v>
      </c>
      <c r="D1075" s="8" t="str">
        <f t="shared" si="72"/>
        <v/>
      </c>
      <c r="E1075" s="9" t="str">
        <f>IF(C1075="end","",IF(DashBoard!$C$15="Straight Line",SLN(DashBoard!$D$8,DashBoard!$D$9,DashBoard!$D$14),IF(DashBoard!$C$15="Accelerated Double Declining",DDB(DashBoard!$D$8,DashBoard!$D$9,DashBoard!$D$14,C1075),IF(DashBoard!$C$15="Sum of Years",SYD(DashBoard!$D$8,DashBoard!$D$9,DashBoard!$D$14,C1075)))))</f>
        <v/>
      </c>
      <c r="F1075" s="10" t="str">
        <f t="shared" si="73"/>
        <v/>
      </c>
      <c r="G1075" s="11" t="str">
        <f>IF(OR(F1075&lt;DashBoard!$D$9,C1075="end"),"True Up To Savage Value","Expense")</f>
        <v>True Up To Savage Value</v>
      </c>
    </row>
    <row r="1076" spans="1:7" x14ac:dyDescent="0.3">
      <c r="A1076" s="18" t="str">
        <f t="shared" si="71"/>
        <v/>
      </c>
      <c r="B1076" s="7" t="str">
        <f t="shared" si="70"/>
        <v/>
      </c>
      <c r="C1076" s="7" t="str">
        <f>IF(C1075=DashBoard!$D$14,"end",IF(C1075="end","end",C1075+1))</f>
        <v>end</v>
      </c>
      <c r="D1076" s="8" t="str">
        <f t="shared" si="72"/>
        <v/>
      </c>
      <c r="E1076" s="9" t="str">
        <f>IF(C1076="end","",IF(DashBoard!$C$15="Straight Line",SLN(DashBoard!$D$8,DashBoard!$D$9,DashBoard!$D$14),IF(DashBoard!$C$15="Accelerated Double Declining",DDB(DashBoard!$D$8,DashBoard!$D$9,DashBoard!$D$14,C1076),IF(DashBoard!$C$15="Sum of Years",SYD(DashBoard!$D$8,DashBoard!$D$9,DashBoard!$D$14,C1076)))))</f>
        <v/>
      </c>
      <c r="F1076" s="10" t="str">
        <f t="shared" si="73"/>
        <v/>
      </c>
      <c r="G1076" s="11" t="str">
        <f>IF(OR(F1076&lt;DashBoard!$D$9,C1076="end"),"True Up To Savage Value","Expense")</f>
        <v>True Up To Savage Value</v>
      </c>
    </row>
    <row r="1077" spans="1:7" x14ac:dyDescent="0.3">
      <c r="A1077" s="18" t="str">
        <f t="shared" si="71"/>
        <v/>
      </c>
      <c r="B1077" s="7" t="str">
        <f t="shared" si="70"/>
        <v/>
      </c>
      <c r="C1077" s="7" t="str">
        <f>IF(C1076=DashBoard!$D$14,"end",IF(C1076="end","end",C1076+1))</f>
        <v>end</v>
      </c>
      <c r="D1077" s="8" t="str">
        <f t="shared" si="72"/>
        <v/>
      </c>
      <c r="E1077" s="9" t="str">
        <f>IF(C1077="end","",IF(DashBoard!$C$15="Straight Line",SLN(DashBoard!$D$8,DashBoard!$D$9,DashBoard!$D$14),IF(DashBoard!$C$15="Accelerated Double Declining",DDB(DashBoard!$D$8,DashBoard!$D$9,DashBoard!$D$14,C1077),IF(DashBoard!$C$15="Sum of Years",SYD(DashBoard!$D$8,DashBoard!$D$9,DashBoard!$D$14,C1077)))))</f>
        <v/>
      </c>
      <c r="F1077" s="10" t="str">
        <f t="shared" si="73"/>
        <v/>
      </c>
      <c r="G1077" s="11" t="str">
        <f>IF(OR(F1077&lt;DashBoard!$D$9,C1077="end"),"True Up To Savage Value","Expense")</f>
        <v>True Up To Savage Value</v>
      </c>
    </row>
    <row r="1078" spans="1:7" x14ac:dyDescent="0.3">
      <c r="A1078" s="18" t="str">
        <f t="shared" si="71"/>
        <v/>
      </c>
      <c r="B1078" s="7" t="str">
        <f t="shared" si="70"/>
        <v/>
      </c>
      <c r="C1078" s="7" t="str">
        <f>IF(C1077=DashBoard!$D$14,"end",IF(C1077="end","end",C1077+1))</f>
        <v>end</v>
      </c>
      <c r="D1078" s="8" t="str">
        <f t="shared" si="72"/>
        <v/>
      </c>
      <c r="E1078" s="9" t="str">
        <f>IF(C1078="end","",IF(DashBoard!$C$15="Straight Line",SLN(DashBoard!$D$8,DashBoard!$D$9,DashBoard!$D$14),IF(DashBoard!$C$15="Accelerated Double Declining",DDB(DashBoard!$D$8,DashBoard!$D$9,DashBoard!$D$14,C1078),IF(DashBoard!$C$15="Sum of Years",SYD(DashBoard!$D$8,DashBoard!$D$9,DashBoard!$D$14,C1078)))))</f>
        <v/>
      </c>
      <c r="F1078" s="10" t="str">
        <f t="shared" si="73"/>
        <v/>
      </c>
      <c r="G1078" s="11" t="str">
        <f>IF(OR(F1078&lt;DashBoard!$D$9,C1078="end"),"True Up To Savage Value","Expense")</f>
        <v>True Up To Savage Value</v>
      </c>
    </row>
    <row r="1079" spans="1:7" x14ac:dyDescent="0.3">
      <c r="A1079" s="18" t="str">
        <f t="shared" si="71"/>
        <v/>
      </c>
      <c r="B1079" s="7" t="str">
        <f t="shared" si="70"/>
        <v/>
      </c>
      <c r="C1079" s="7" t="str">
        <f>IF(C1078=DashBoard!$D$14,"end",IF(C1078="end","end",C1078+1))</f>
        <v>end</v>
      </c>
      <c r="D1079" s="8" t="str">
        <f t="shared" si="72"/>
        <v/>
      </c>
      <c r="E1079" s="9" t="str">
        <f>IF(C1079="end","",IF(DashBoard!$C$15="Straight Line",SLN(DashBoard!$D$8,DashBoard!$D$9,DashBoard!$D$14),IF(DashBoard!$C$15="Accelerated Double Declining",DDB(DashBoard!$D$8,DashBoard!$D$9,DashBoard!$D$14,C1079),IF(DashBoard!$C$15="Sum of Years",SYD(DashBoard!$D$8,DashBoard!$D$9,DashBoard!$D$14,C1079)))))</f>
        <v/>
      </c>
      <c r="F1079" s="10" t="str">
        <f t="shared" si="73"/>
        <v/>
      </c>
      <c r="G1079" s="11" t="str">
        <f>IF(OR(F1079&lt;DashBoard!$D$9,C1079="end"),"True Up To Savage Value","Expense")</f>
        <v>True Up To Savage Value</v>
      </c>
    </row>
    <row r="1080" spans="1:7" x14ac:dyDescent="0.3">
      <c r="A1080" s="18" t="str">
        <f t="shared" si="71"/>
        <v/>
      </c>
      <c r="B1080" s="7" t="str">
        <f t="shared" si="70"/>
        <v/>
      </c>
      <c r="C1080" s="7" t="str">
        <f>IF(C1079=DashBoard!$D$14,"end",IF(C1079="end","end",C1079+1))</f>
        <v>end</v>
      </c>
      <c r="D1080" s="8" t="str">
        <f t="shared" si="72"/>
        <v/>
      </c>
      <c r="E1080" s="9" t="str">
        <f>IF(C1080="end","",IF(DashBoard!$C$15="Straight Line",SLN(DashBoard!$D$8,DashBoard!$D$9,DashBoard!$D$14),IF(DashBoard!$C$15="Accelerated Double Declining",DDB(DashBoard!$D$8,DashBoard!$D$9,DashBoard!$D$14,C1080),IF(DashBoard!$C$15="Sum of Years",SYD(DashBoard!$D$8,DashBoard!$D$9,DashBoard!$D$14,C1080)))))</f>
        <v/>
      </c>
      <c r="F1080" s="10" t="str">
        <f t="shared" si="73"/>
        <v/>
      </c>
      <c r="G1080" s="11" t="str">
        <f>IF(OR(F1080&lt;DashBoard!$D$9,C1080="end"),"True Up To Savage Value","Expense")</f>
        <v>True Up To Savage Value</v>
      </c>
    </row>
    <row r="1081" spans="1:7" x14ac:dyDescent="0.3">
      <c r="A1081" s="18" t="str">
        <f t="shared" si="71"/>
        <v/>
      </c>
      <c r="B1081" s="7" t="str">
        <f t="shared" si="70"/>
        <v/>
      </c>
      <c r="C1081" s="7" t="str">
        <f>IF(C1080=DashBoard!$D$14,"end",IF(C1080="end","end",C1080+1))</f>
        <v>end</v>
      </c>
      <c r="D1081" s="8" t="str">
        <f t="shared" si="72"/>
        <v/>
      </c>
      <c r="E1081" s="9" t="str">
        <f>IF(C1081="end","",IF(DashBoard!$C$15="Straight Line",SLN(DashBoard!$D$8,DashBoard!$D$9,DashBoard!$D$14),IF(DashBoard!$C$15="Accelerated Double Declining",DDB(DashBoard!$D$8,DashBoard!$D$9,DashBoard!$D$14,C1081),IF(DashBoard!$C$15="Sum of Years",SYD(DashBoard!$D$8,DashBoard!$D$9,DashBoard!$D$14,C1081)))))</f>
        <v/>
      </c>
      <c r="F1081" s="10" t="str">
        <f t="shared" si="73"/>
        <v/>
      </c>
      <c r="G1081" s="11" t="str">
        <f>IF(OR(F1081&lt;DashBoard!$D$9,C1081="end"),"True Up To Savage Value","Expense")</f>
        <v>True Up To Savage Value</v>
      </c>
    </row>
    <row r="1082" spans="1:7" x14ac:dyDescent="0.3">
      <c r="A1082" s="18" t="str">
        <f t="shared" si="71"/>
        <v/>
      </c>
      <c r="B1082" s="7" t="str">
        <f t="shared" si="70"/>
        <v/>
      </c>
      <c r="C1082" s="7" t="str">
        <f>IF(C1081=DashBoard!$D$14,"end",IF(C1081="end","end",C1081+1))</f>
        <v>end</v>
      </c>
      <c r="D1082" s="8" t="str">
        <f t="shared" si="72"/>
        <v/>
      </c>
      <c r="E1082" s="9" t="str">
        <f>IF(C1082="end","",IF(DashBoard!$C$15="Straight Line",SLN(DashBoard!$D$8,DashBoard!$D$9,DashBoard!$D$14),IF(DashBoard!$C$15="Accelerated Double Declining",DDB(DashBoard!$D$8,DashBoard!$D$9,DashBoard!$D$14,C1082),IF(DashBoard!$C$15="Sum of Years",SYD(DashBoard!$D$8,DashBoard!$D$9,DashBoard!$D$14,C1082)))))</f>
        <v/>
      </c>
      <c r="F1082" s="10" t="str">
        <f t="shared" si="73"/>
        <v/>
      </c>
      <c r="G1082" s="11" t="str">
        <f>IF(OR(F1082&lt;DashBoard!$D$9,C1082="end"),"True Up To Savage Value","Expense")</f>
        <v>True Up To Savage Value</v>
      </c>
    </row>
    <row r="1083" spans="1:7" x14ac:dyDescent="0.3">
      <c r="A1083" s="18" t="str">
        <f t="shared" si="71"/>
        <v/>
      </c>
      <c r="B1083" s="7" t="str">
        <f t="shared" si="70"/>
        <v/>
      </c>
      <c r="C1083" s="7" t="str">
        <f>IF(C1082=DashBoard!$D$14,"end",IF(C1082="end","end",C1082+1))</f>
        <v>end</v>
      </c>
      <c r="D1083" s="8" t="str">
        <f t="shared" si="72"/>
        <v/>
      </c>
      <c r="E1083" s="9" t="str">
        <f>IF(C1083="end","",IF(DashBoard!$C$15="Straight Line",SLN(DashBoard!$D$8,DashBoard!$D$9,DashBoard!$D$14),IF(DashBoard!$C$15="Accelerated Double Declining",DDB(DashBoard!$D$8,DashBoard!$D$9,DashBoard!$D$14,C1083),IF(DashBoard!$C$15="Sum of Years",SYD(DashBoard!$D$8,DashBoard!$D$9,DashBoard!$D$14,C1083)))))</f>
        <v/>
      </c>
      <c r="F1083" s="10" t="str">
        <f t="shared" si="73"/>
        <v/>
      </c>
      <c r="G1083" s="11" t="str">
        <f>IF(OR(F1083&lt;DashBoard!$D$9,C1083="end"),"True Up To Savage Value","Expense")</f>
        <v>True Up To Savage Value</v>
      </c>
    </row>
    <row r="1084" spans="1:7" x14ac:dyDescent="0.3">
      <c r="A1084" s="18" t="str">
        <f t="shared" si="71"/>
        <v/>
      </c>
      <c r="B1084" s="7" t="str">
        <f t="shared" si="70"/>
        <v/>
      </c>
      <c r="C1084" s="7" t="str">
        <f>IF(C1083=DashBoard!$D$14,"end",IF(C1083="end","end",C1083+1))</f>
        <v>end</v>
      </c>
      <c r="D1084" s="8" t="str">
        <f t="shared" si="72"/>
        <v/>
      </c>
      <c r="E1084" s="9" t="str">
        <f>IF(C1084="end","",IF(DashBoard!$C$15="Straight Line",SLN(DashBoard!$D$8,DashBoard!$D$9,DashBoard!$D$14),IF(DashBoard!$C$15="Accelerated Double Declining",DDB(DashBoard!$D$8,DashBoard!$D$9,DashBoard!$D$14,C1084),IF(DashBoard!$C$15="Sum of Years",SYD(DashBoard!$D$8,DashBoard!$D$9,DashBoard!$D$14,C1084)))))</f>
        <v/>
      </c>
      <c r="F1084" s="10" t="str">
        <f t="shared" si="73"/>
        <v/>
      </c>
      <c r="G1084" s="11" t="str">
        <f>IF(OR(F1084&lt;DashBoard!$D$9,C1084="end"),"True Up To Savage Value","Expense")</f>
        <v>True Up To Savage Value</v>
      </c>
    </row>
    <row r="1085" spans="1:7" x14ac:dyDescent="0.3">
      <c r="A1085" s="18" t="str">
        <f t="shared" si="71"/>
        <v/>
      </c>
      <c r="B1085" s="7" t="str">
        <f t="shared" si="70"/>
        <v/>
      </c>
      <c r="C1085" s="7" t="str">
        <f>IF(C1084=DashBoard!$D$14,"end",IF(C1084="end","end",C1084+1))</f>
        <v>end</v>
      </c>
      <c r="D1085" s="8" t="str">
        <f t="shared" si="72"/>
        <v/>
      </c>
      <c r="E1085" s="9" t="str">
        <f>IF(C1085="end","",IF(DashBoard!$C$15="Straight Line",SLN(DashBoard!$D$8,DashBoard!$D$9,DashBoard!$D$14),IF(DashBoard!$C$15="Accelerated Double Declining",DDB(DashBoard!$D$8,DashBoard!$D$9,DashBoard!$D$14,C1085),IF(DashBoard!$C$15="Sum of Years",SYD(DashBoard!$D$8,DashBoard!$D$9,DashBoard!$D$14,C1085)))))</f>
        <v/>
      </c>
      <c r="F1085" s="10" t="str">
        <f t="shared" si="73"/>
        <v/>
      </c>
      <c r="G1085" s="11" t="str">
        <f>IF(OR(F1085&lt;DashBoard!$D$9,C1085="end"),"True Up To Savage Value","Expense")</f>
        <v>True Up To Savage Value</v>
      </c>
    </row>
    <row r="1086" spans="1:7" x14ac:dyDescent="0.3">
      <c r="A1086" s="18" t="str">
        <f t="shared" si="71"/>
        <v/>
      </c>
      <c r="B1086" s="7" t="str">
        <f t="shared" si="70"/>
        <v/>
      </c>
      <c r="C1086" s="7" t="str">
        <f>IF(C1085=DashBoard!$D$14,"end",IF(C1085="end","end",C1085+1))</f>
        <v>end</v>
      </c>
      <c r="D1086" s="8" t="str">
        <f t="shared" si="72"/>
        <v/>
      </c>
      <c r="E1086" s="9" t="str">
        <f>IF(C1086="end","",IF(DashBoard!$C$15="Straight Line",SLN(DashBoard!$D$8,DashBoard!$D$9,DashBoard!$D$14),IF(DashBoard!$C$15="Accelerated Double Declining",DDB(DashBoard!$D$8,DashBoard!$D$9,DashBoard!$D$14,C1086),IF(DashBoard!$C$15="Sum of Years",SYD(DashBoard!$D$8,DashBoard!$D$9,DashBoard!$D$14,C1086)))))</f>
        <v/>
      </c>
      <c r="F1086" s="10" t="str">
        <f t="shared" si="73"/>
        <v/>
      </c>
      <c r="G1086" s="11" t="str">
        <f>IF(OR(F1086&lt;DashBoard!$D$9,C1086="end"),"True Up To Savage Value","Expense")</f>
        <v>True Up To Savage Value</v>
      </c>
    </row>
    <row r="1087" spans="1:7" x14ac:dyDescent="0.3">
      <c r="A1087" s="18" t="str">
        <f t="shared" si="71"/>
        <v/>
      </c>
      <c r="B1087" s="7" t="str">
        <f t="shared" si="70"/>
        <v/>
      </c>
      <c r="C1087" s="7" t="str">
        <f>IF(C1086=DashBoard!$D$14,"end",IF(C1086="end","end",C1086+1))</f>
        <v>end</v>
      </c>
      <c r="D1087" s="8" t="str">
        <f t="shared" si="72"/>
        <v/>
      </c>
      <c r="E1087" s="9" t="str">
        <f>IF(C1087="end","",IF(DashBoard!$C$15="Straight Line",SLN(DashBoard!$D$8,DashBoard!$D$9,DashBoard!$D$14),IF(DashBoard!$C$15="Accelerated Double Declining",DDB(DashBoard!$D$8,DashBoard!$D$9,DashBoard!$D$14,C1087),IF(DashBoard!$C$15="Sum of Years",SYD(DashBoard!$D$8,DashBoard!$D$9,DashBoard!$D$14,C1087)))))</f>
        <v/>
      </c>
      <c r="F1087" s="10" t="str">
        <f t="shared" si="73"/>
        <v/>
      </c>
      <c r="G1087" s="11" t="str">
        <f>IF(OR(F1087&lt;DashBoard!$D$9,C1087="end"),"True Up To Savage Value","Expense")</f>
        <v>True Up To Savage Value</v>
      </c>
    </row>
    <row r="1088" spans="1:7" x14ac:dyDescent="0.3">
      <c r="A1088" s="18" t="str">
        <f t="shared" si="71"/>
        <v/>
      </c>
      <c r="B1088" s="7" t="str">
        <f t="shared" si="70"/>
        <v/>
      </c>
      <c r="C1088" s="7" t="str">
        <f>IF(C1087=DashBoard!$D$14,"end",IF(C1087="end","end",C1087+1))</f>
        <v>end</v>
      </c>
      <c r="D1088" s="8" t="str">
        <f t="shared" si="72"/>
        <v/>
      </c>
      <c r="E1088" s="9" t="str">
        <f>IF(C1088="end","",IF(DashBoard!$C$15="Straight Line",SLN(DashBoard!$D$8,DashBoard!$D$9,DashBoard!$D$14),IF(DashBoard!$C$15="Accelerated Double Declining",DDB(DashBoard!$D$8,DashBoard!$D$9,DashBoard!$D$14,C1088),IF(DashBoard!$C$15="Sum of Years",SYD(DashBoard!$D$8,DashBoard!$D$9,DashBoard!$D$14,C1088)))))</f>
        <v/>
      </c>
      <c r="F1088" s="10" t="str">
        <f t="shared" si="73"/>
        <v/>
      </c>
      <c r="G1088" s="11" t="str">
        <f>IF(OR(F1088&lt;DashBoard!$D$9,C1088="end"),"True Up To Savage Value","Expense")</f>
        <v>True Up To Savage Value</v>
      </c>
    </row>
    <row r="1089" spans="1:7" x14ac:dyDescent="0.3">
      <c r="A1089" s="18" t="str">
        <f t="shared" si="71"/>
        <v/>
      </c>
      <c r="B1089" s="7" t="str">
        <f t="shared" si="70"/>
        <v/>
      </c>
      <c r="C1089" s="7" t="str">
        <f>IF(C1088=DashBoard!$D$14,"end",IF(C1088="end","end",C1088+1))</f>
        <v>end</v>
      </c>
      <c r="D1089" s="8" t="str">
        <f t="shared" si="72"/>
        <v/>
      </c>
      <c r="E1089" s="9" t="str">
        <f>IF(C1089="end","",IF(DashBoard!$C$15="Straight Line",SLN(DashBoard!$D$8,DashBoard!$D$9,DashBoard!$D$14),IF(DashBoard!$C$15="Accelerated Double Declining",DDB(DashBoard!$D$8,DashBoard!$D$9,DashBoard!$D$14,C1089),IF(DashBoard!$C$15="Sum of Years",SYD(DashBoard!$D$8,DashBoard!$D$9,DashBoard!$D$14,C1089)))))</f>
        <v/>
      </c>
      <c r="F1089" s="10" t="str">
        <f t="shared" si="73"/>
        <v/>
      </c>
      <c r="G1089" s="11" t="str">
        <f>IF(OR(F1089&lt;DashBoard!$D$9,C1089="end"),"True Up To Savage Value","Expense")</f>
        <v>True Up To Savage Value</v>
      </c>
    </row>
    <row r="1090" spans="1:7" x14ac:dyDescent="0.3">
      <c r="A1090" s="18" t="str">
        <f t="shared" si="71"/>
        <v/>
      </c>
      <c r="B1090" s="7" t="str">
        <f t="shared" si="70"/>
        <v/>
      </c>
      <c r="C1090" s="7" t="str">
        <f>IF(C1089=DashBoard!$D$14,"end",IF(C1089="end","end",C1089+1))</f>
        <v>end</v>
      </c>
      <c r="D1090" s="8" t="str">
        <f t="shared" si="72"/>
        <v/>
      </c>
      <c r="E1090" s="9" t="str">
        <f>IF(C1090="end","",IF(DashBoard!$C$15="Straight Line",SLN(DashBoard!$D$8,DashBoard!$D$9,DashBoard!$D$14),IF(DashBoard!$C$15="Accelerated Double Declining",DDB(DashBoard!$D$8,DashBoard!$D$9,DashBoard!$D$14,C1090),IF(DashBoard!$C$15="Sum of Years",SYD(DashBoard!$D$8,DashBoard!$D$9,DashBoard!$D$14,C1090)))))</f>
        <v/>
      </c>
      <c r="F1090" s="10" t="str">
        <f t="shared" si="73"/>
        <v/>
      </c>
      <c r="G1090" s="11" t="str">
        <f>IF(OR(F1090&lt;DashBoard!$D$9,C1090="end"),"True Up To Savage Value","Expense")</f>
        <v>True Up To Savage Value</v>
      </c>
    </row>
    <row r="1091" spans="1:7" x14ac:dyDescent="0.3">
      <c r="A1091" s="18" t="str">
        <f t="shared" si="71"/>
        <v/>
      </c>
      <c r="B1091" s="7" t="str">
        <f t="shared" si="70"/>
        <v/>
      </c>
      <c r="C1091" s="7" t="str">
        <f>IF(C1090=DashBoard!$D$14,"end",IF(C1090="end","end",C1090+1))</f>
        <v>end</v>
      </c>
      <c r="D1091" s="8" t="str">
        <f t="shared" si="72"/>
        <v/>
      </c>
      <c r="E1091" s="9" t="str">
        <f>IF(C1091="end","",IF(DashBoard!$C$15="Straight Line",SLN(DashBoard!$D$8,DashBoard!$D$9,DashBoard!$D$14),IF(DashBoard!$C$15="Accelerated Double Declining",DDB(DashBoard!$D$8,DashBoard!$D$9,DashBoard!$D$14,C1091),IF(DashBoard!$C$15="Sum of Years",SYD(DashBoard!$D$8,DashBoard!$D$9,DashBoard!$D$14,C1091)))))</f>
        <v/>
      </c>
      <c r="F1091" s="10" t="str">
        <f t="shared" si="73"/>
        <v/>
      </c>
      <c r="G1091" s="11" t="str">
        <f>IF(OR(F1091&lt;DashBoard!$D$9,C1091="end"),"True Up To Savage Value","Expense")</f>
        <v>True Up To Savage Value</v>
      </c>
    </row>
    <row r="1092" spans="1:7" x14ac:dyDescent="0.3">
      <c r="A1092" s="18" t="str">
        <f t="shared" si="71"/>
        <v/>
      </c>
      <c r="B1092" s="7" t="str">
        <f t="shared" ref="B1092:B1155" si="74">IF(C1092="end","",YEAR(D1092))</f>
        <v/>
      </c>
      <c r="C1092" s="7" t="str">
        <f>IF(C1091=DashBoard!$D$14,"end",IF(C1091="end","end",C1091+1))</f>
        <v>end</v>
      </c>
      <c r="D1092" s="8" t="str">
        <f t="shared" si="72"/>
        <v/>
      </c>
      <c r="E1092" s="9" t="str">
        <f>IF(C1092="end","",IF(DashBoard!$C$15="Straight Line",SLN(DashBoard!$D$8,DashBoard!$D$9,DashBoard!$D$14),IF(DashBoard!$C$15="Accelerated Double Declining",DDB(DashBoard!$D$8,DashBoard!$D$9,DashBoard!$D$14,C1092),IF(DashBoard!$C$15="Sum of Years",SYD(DashBoard!$D$8,DashBoard!$D$9,DashBoard!$D$14,C1092)))))</f>
        <v/>
      </c>
      <c r="F1092" s="10" t="str">
        <f t="shared" si="73"/>
        <v/>
      </c>
      <c r="G1092" s="11" t="str">
        <f>IF(OR(F1092&lt;DashBoard!$D$9,C1092="end"),"True Up To Savage Value","Expense")</f>
        <v>True Up To Savage Value</v>
      </c>
    </row>
    <row r="1093" spans="1:7" x14ac:dyDescent="0.3">
      <c r="A1093" s="18" t="str">
        <f t="shared" ref="A1093:A1156" si="75">IFERROR(IF(B1093=B1092,E1093+A1092,E1093),"")</f>
        <v/>
      </c>
      <c r="B1093" s="7" t="str">
        <f t="shared" si="74"/>
        <v/>
      </c>
      <c r="C1093" s="7" t="str">
        <f>IF(C1092=DashBoard!$D$14,"end",IF(C1092="end","end",C1092+1))</f>
        <v>end</v>
      </c>
      <c r="D1093" s="8" t="str">
        <f t="shared" ref="D1093:D1156" si="76">IF(C1093="end","",EOMONTH(D1092,1))</f>
        <v/>
      </c>
      <c r="E1093" s="9" t="str">
        <f>IF(C1093="end","",IF(DashBoard!$C$15="Straight Line",SLN(DashBoard!$D$8,DashBoard!$D$9,DashBoard!$D$14),IF(DashBoard!$C$15="Accelerated Double Declining",DDB(DashBoard!$D$8,DashBoard!$D$9,DashBoard!$D$14,C1093),IF(DashBoard!$C$15="Sum of Years",SYD(DashBoard!$D$8,DashBoard!$D$9,DashBoard!$D$14,C1093)))))</f>
        <v/>
      </c>
      <c r="F1093" s="10" t="str">
        <f t="shared" ref="F1093:F1156" si="77">IF(C1093="end","",F1092-E1093)</f>
        <v/>
      </c>
      <c r="G1093" s="11" t="str">
        <f>IF(OR(F1093&lt;DashBoard!$D$9,C1093="end"),"True Up To Savage Value","Expense")</f>
        <v>True Up To Savage Value</v>
      </c>
    </row>
    <row r="1094" spans="1:7" x14ac:dyDescent="0.3">
      <c r="A1094" s="18" t="str">
        <f t="shared" si="75"/>
        <v/>
      </c>
      <c r="B1094" s="7" t="str">
        <f t="shared" si="74"/>
        <v/>
      </c>
      <c r="C1094" s="7" t="str">
        <f>IF(C1093=DashBoard!$D$14,"end",IF(C1093="end","end",C1093+1))</f>
        <v>end</v>
      </c>
      <c r="D1094" s="8" t="str">
        <f t="shared" si="76"/>
        <v/>
      </c>
      <c r="E1094" s="9" t="str">
        <f>IF(C1094="end","",IF(DashBoard!$C$15="Straight Line",SLN(DashBoard!$D$8,DashBoard!$D$9,DashBoard!$D$14),IF(DashBoard!$C$15="Accelerated Double Declining",DDB(DashBoard!$D$8,DashBoard!$D$9,DashBoard!$D$14,C1094),IF(DashBoard!$C$15="Sum of Years",SYD(DashBoard!$D$8,DashBoard!$D$9,DashBoard!$D$14,C1094)))))</f>
        <v/>
      </c>
      <c r="F1094" s="10" t="str">
        <f t="shared" si="77"/>
        <v/>
      </c>
      <c r="G1094" s="11" t="str">
        <f>IF(OR(F1094&lt;DashBoard!$D$9,C1094="end"),"True Up To Savage Value","Expense")</f>
        <v>True Up To Savage Value</v>
      </c>
    </row>
    <row r="1095" spans="1:7" x14ac:dyDescent="0.3">
      <c r="A1095" s="18" t="str">
        <f t="shared" si="75"/>
        <v/>
      </c>
      <c r="B1095" s="7" t="str">
        <f t="shared" si="74"/>
        <v/>
      </c>
      <c r="C1095" s="7" t="str">
        <f>IF(C1094=DashBoard!$D$14,"end",IF(C1094="end","end",C1094+1))</f>
        <v>end</v>
      </c>
      <c r="D1095" s="8" t="str">
        <f t="shared" si="76"/>
        <v/>
      </c>
      <c r="E1095" s="9" t="str">
        <f>IF(C1095="end","",IF(DashBoard!$C$15="Straight Line",SLN(DashBoard!$D$8,DashBoard!$D$9,DashBoard!$D$14),IF(DashBoard!$C$15="Accelerated Double Declining",DDB(DashBoard!$D$8,DashBoard!$D$9,DashBoard!$D$14,C1095),IF(DashBoard!$C$15="Sum of Years",SYD(DashBoard!$D$8,DashBoard!$D$9,DashBoard!$D$14,C1095)))))</f>
        <v/>
      </c>
      <c r="F1095" s="10" t="str">
        <f t="shared" si="77"/>
        <v/>
      </c>
      <c r="G1095" s="11" t="str">
        <f>IF(OR(F1095&lt;DashBoard!$D$9,C1095="end"),"True Up To Savage Value","Expense")</f>
        <v>True Up To Savage Value</v>
      </c>
    </row>
    <row r="1096" spans="1:7" x14ac:dyDescent="0.3">
      <c r="A1096" s="18" t="str">
        <f t="shared" si="75"/>
        <v/>
      </c>
      <c r="B1096" s="7" t="str">
        <f t="shared" si="74"/>
        <v/>
      </c>
      <c r="C1096" s="7" t="str">
        <f>IF(C1095=DashBoard!$D$14,"end",IF(C1095="end","end",C1095+1))</f>
        <v>end</v>
      </c>
      <c r="D1096" s="8" t="str">
        <f t="shared" si="76"/>
        <v/>
      </c>
      <c r="E1096" s="9" t="str">
        <f>IF(C1096="end","",IF(DashBoard!$C$15="Straight Line",SLN(DashBoard!$D$8,DashBoard!$D$9,DashBoard!$D$14),IF(DashBoard!$C$15="Accelerated Double Declining",DDB(DashBoard!$D$8,DashBoard!$D$9,DashBoard!$D$14,C1096),IF(DashBoard!$C$15="Sum of Years",SYD(DashBoard!$D$8,DashBoard!$D$9,DashBoard!$D$14,C1096)))))</f>
        <v/>
      </c>
      <c r="F1096" s="10" t="str">
        <f t="shared" si="77"/>
        <v/>
      </c>
      <c r="G1096" s="11" t="str">
        <f>IF(OR(F1096&lt;DashBoard!$D$9,C1096="end"),"True Up To Savage Value","Expense")</f>
        <v>True Up To Savage Value</v>
      </c>
    </row>
    <row r="1097" spans="1:7" x14ac:dyDescent="0.3">
      <c r="A1097" s="18" t="str">
        <f t="shared" si="75"/>
        <v/>
      </c>
      <c r="B1097" s="7" t="str">
        <f t="shared" si="74"/>
        <v/>
      </c>
      <c r="C1097" s="7" t="str">
        <f>IF(C1096=DashBoard!$D$14,"end",IF(C1096="end","end",C1096+1))</f>
        <v>end</v>
      </c>
      <c r="D1097" s="8" t="str">
        <f t="shared" si="76"/>
        <v/>
      </c>
      <c r="E1097" s="9" t="str">
        <f>IF(C1097="end","",IF(DashBoard!$C$15="Straight Line",SLN(DashBoard!$D$8,DashBoard!$D$9,DashBoard!$D$14),IF(DashBoard!$C$15="Accelerated Double Declining",DDB(DashBoard!$D$8,DashBoard!$D$9,DashBoard!$D$14,C1097),IF(DashBoard!$C$15="Sum of Years",SYD(DashBoard!$D$8,DashBoard!$D$9,DashBoard!$D$14,C1097)))))</f>
        <v/>
      </c>
      <c r="F1097" s="10" t="str">
        <f t="shared" si="77"/>
        <v/>
      </c>
      <c r="G1097" s="11" t="str">
        <f>IF(OR(F1097&lt;DashBoard!$D$9,C1097="end"),"True Up To Savage Value","Expense")</f>
        <v>True Up To Savage Value</v>
      </c>
    </row>
    <row r="1098" spans="1:7" x14ac:dyDescent="0.3">
      <c r="A1098" s="18" t="str">
        <f t="shared" si="75"/>
        <v/>
      </c>
      <c r="B1098" s="7" t="str">
        <f t="shared" si="74"/>
        <v/>
      </c>
      <c r="C1098" s="7" t="str">
        <f>IF(C1097=DashBoard!$D$14,"end",IF(C1097="end","end",C1097+1))</f>
        <v>end</v>
      </c>
      <c r="D1098" s="8" t="str">
        <f t="shared" si="76"/>
        <v/>
      </c>
      <c r="E1098" s="9" t="str">
        <f>IF(C1098="end","",IF(DashBoard!$C$15="Straight Line",SLN(DashBoard!$D$8,DashBoard!$D$9,DashBoard!$D$14),IF(DashBoard!$C$15="Accelerated Double Declining",DDB(DashBoard!$D$8,DashBoard!$D$9,DashBoard!$D$14,C1098),IF(DashBoard!$C$15="Sum of Years",SYD(DashBoard!$D$8,DashBoard!$D$9,DashBoard!$D$14,C1098)))))</f>
        <v/>
      </c>
      <c r="F1098" s="10" t="str">
        <f t="shared" si="77"/>
        <v/>
      </c>
      <c r="G1098" s="11" t="str">
        <f>IF(OR(F1098&lt;DashBoard!$D$9,C1098="end"),"True Up To Savage Value","Expense")</f>
        <v>True Up To Savage Value</v>
      </c>
    </row>
    <row r="1099" spans="1:7" x14ac:dyDescent="0.3">
      <c r="A1099" s="18" t="str">
        <f t="shared" si="75"/>
        <v/>
      </c>
      <c r="B1099" s="7" t="str">
        <f t="shared" si="74"/>
        <v/>
      </c>
      <c r="C1099" s="7" t="str">
        <f>IF(C1098=DashBoard!$D$14,"end",IF(C1098="end","end",C1098+1))</f>
        <v>end</v>
      </c>
      <c r="D1099" s="8" t="str">
        <f t="shared" si="76"/>
        <v/>
      </c>
      <c r="E1099" s="9" t="str">
        <f>IF(C1099="end","",IF(DashBoard!$C$15="Straight Line",SLN(DashBoard!$D$8,DashBoard!$D$9,DashBoard!$D$14),IF(DashBoard!$C$15="Accelerated Double Declining",DDB(DashBoard!$D$8,DashBoard!$D$9,DashBoard!$D$14,C1099),IF(DashBoard!$C$15="Sum of Years",SYD(DashBoard!$D$8,DashBoard!$D$9,DashBoard!$D$14,C1099)))))</f>
        <v/>
      </c>
      <c r="F1099" s="10" t="str">
        <f t="shared" si="77"/>
        <v/>
      </c>
      <c r="G1099" s="11" t="str">
        <f>IF(OR(F1099&lt;DashBoard!$D$9,C1099="end"),"True Up To Savage Value","Expense")</f>
        <v>True Up To Savage Value</v>
      </c>
    </row>
    <row r="1100" spans="1:7" x14ac:dyDescent="0.3">
      <c r="A1100" s="18" t="str">
        <f t="shared" si="75"/>
        <v/>
      </c>
      <c r="B1100" s="7" t="str">
        <f t="shared" si="74"/>
        <v/>
      </c>
      <c r="C1100" s="7" t="str">
        <f>IF(C1099=DashBoard!$D$14,"end",IF(C1099="end","end",C1099+1))</f>
        <v>end</v>
      </c>
      <c r="D1100" s="8" t="str">
        <f t="shared" si="76"/>
        <v/>
      </c>
      <c r="E1100" s="9" t="str">
        <f>IF(C1100="end","",IF(DashBoard!$C$15="Straight Line",SLN(DashBoard!$D$8,DashBoard!$D$9,DashBoard!$D$14),IF(DashBoard!$C$15="Accelerated Double Declining",DDB(DashBoard!$D$8,DashBoard!$D$9,DashBoard!$D$14,C1100),IF(DashBoard!$C$15="Sum of Years",SYD(DashBoard!$D$8,DashBoard!$D$9,DashBoard!$D$14,C1100)))))</f>
        <v/>
      </c>
      <c r="F1100" s="10" t="str">
        <f t="shared" si="77"/>
        <v/>
      </c>
      <c r="G1100" s="11" t="str">
        <f>IF(OR(F1100&lt;DashBoard!$D$9,C1100="end"),"True Up To Savage Value","Expense")</f>
        <v>True Up To Savage Value</v>
      </c>
    </row>
    <row r="1101" spans="1:7" x14ac:dyDescent="0.3">
      <c r="A1101" s="18" t="str">
        <f t="shared" si="75"/>
        <v/>
      </c>
      <c r="B1101" s="7" t="str">
        <f t="shared" si="74"/>
        <v/>
      </c>
      <c r="C1101" s="7" t="str">
        <f>IF(C1100=DashBoard!$D$14,"end",IF(C1100="end","end",C1100+1))</f>
        <v>end</v>
      </c>
      <c r="D1101" s="8" t="str">
        <f t="shared" si="76"/>
        <v/>
      </c>
      <c r="E1101" s="9" t="str">
        <f>IF(C1101="end","",IF(DashBoard!$C$15="Straight Line",SLN(DashBoard!$D$8,DashBoard!$D$9,DashBoard!$D$14),IF(DashBoard!$C$15="Accelerated Double Declining",DDB(DashBoard!$D$8,DashBoard!$D$9,DashBoard!$D$14,C1101),IF(DashBoard!$C$15="Sum of Years",SYD(DashBoard!$D$8,DashBoard!$D$9,DashBoard!$D$14,C1101)))))</f>
        <v/>
      </c>
      <c r="F1101" s="10" t="str">
        <f t="shared" si="77"/>
        <v/>
      </c>
      <c r="G1101" s="11" t="str">
        <f>IF(OR(F1101&lt;DashBoard!$D$9,C1101="end"),"True Up To Savage Value","Expense")</f>
        <v>True Up To Savage Value</v>
      </c>
    </row>
    <row r="1102" spans="1:7" x14ac:dyDescent="0.3">
      <c r="A1102" s="18" t="str">
        <f t="shared" si="75"/>
        <v/>
      </c>
      <c r="B1102" s="7" t="str">
        <f t="shared" si="74"/>
        <v/>
      </c>
      <c r="C1102" s="7" t="str">
        <f>IF(C1101=DashBoard!$D$14,"end",IF(C1101="end","end",C1101+1))</f>
        <v>end</v>
      </c>
      <c r="D1102" s="8" t="str">
        <f t="shared" si="76"/>
        <v/>
      </c>
      <c r="E1102" s="9" t="str">
        <f>IF(C1102="end","",IF(DashBoard!$C$15="Straight Line",SLN(DashBoard!$D$8,DashBoard!$D$9,DashBoard!$D$14),IF(DashBoard!$C$15="Accelerated Double Declining",DDB(DashBoard!$D$8,DashBoard!$D$9,DashBoard!$D$14,C1102),IF(DashBoard!$C$15="Sum of Years",SYD(DashBoard!$D$8,DashBoard!$D$9,DashBoard!$D$14,C1102)))))</f>
        <v/>
      </c>
      <c r="F1102" s="10" t="str">
        <f t="shared" si="77"/>
        <v/>
      </c>
      <c r="G1102" s="11" t="str">
        <f>IF(OR(F1102&lt;DashBoard!$D$9,C1102="end"),"True Up To Savage Value","Expense")</f>
        <v>True Up To Savage Value</v>
      </c>
    </row>
    <row r="1103" spans="1:7" x14ac:dyDescent="0.3">
      <c r="A1103" s="18" t="str">
        <f t="shared" si="75"/>
        <v/>
      </c>
      <c r="B1103" s="7" t="str">
        <f t="shared" si="74"/>
        <v/>
      </c>
      <c r="C1103" s="7" t="str">
        <f>IF(C1102=DashBoard!$D$14,"end",IF(C1102="end","end",C1102+1))</f>
        <v>end</v>
      </c>
      <c r="D1103" s="8" t="str">
        <f t="shared" si="76"/>
        <v/>
      </c>
      <c r="E1103" s="9" t="str">
        <f>IF(C1103="end","",IF(DashBoard!$C$15="Straight Line",SLN(DashBoard!$D$8,DashBoard!$D$9,DashBoard!$D$14),IF(DashBoard!$C$15="Accelerated Double Declining",DDB(DashBoard!$D$8,DashBoard!$D$9,DashBoard!$D$14,C1103),IF(DashBoard!$C$15="Sum of Years",SYD(DashBoard!$D$8,DashBoard!$D$9,DashBoard!$D$14,C1103)))))</f>
        <v/>
      </c>
      <c r="F1103" s="10" t="str">
        <f t="shared" si="77"/>
        <v/>
      </c>
      <c r="G1103" s="11" t="str">
        <f>IF(OR(F1103&lt;DashBoard!$D$9,C1103="end"),"True Up To Savage Value","Expense")</f>
        <v>True Up To Savage Value</v>
      </c>
    </row>
    <row r="1104" spans="1:7" x14ac:dyDescent="0.3">
      <c r="A1104" s="18" t="str">
        <f t="shared" si="75"/>
        <v/>
      </c>
      <c r="B1104" s="7" t="str">
        <f t="shared" si="74"/>
        <v/>
      </c>
      <c r="C1104" s="7" t="str">
        <f>IF(C1103=DashBoard!$D$14,"end",IF(C1103="end","end",C1103+1))</f>
        <v>end</v>
      </c>
      <c r="D1104" s="8" t="str">
        <f t="shared" si="76"/>
        <v/>
      </c>
      <c r="E1104" s="9" t="str">
        <f>IF(C1104="end","",IF(DashBoard!$C$15="Straight Line",SLN(DashBoard!$D$8,DashBoard!$D$9,DashBoard!$D$14),IF(DashBoard!$C$15="Accelerated Double Declining",DDB(DashBoard!$D$8,DashBoard!$D$9,DashBoard!$D$14,C1104),IF(DashBoard!$C$15="Sum of Years",SYD(DashBoard!$D$8,DashBoard!$D$9,DashBoard!$D$14,C1104)))))</f>
        <v/>
      </c>
      <c r="F1104" s="10" t="str">
        <f t="shared" si="77"/>
        <v/>
      </c>
      <c r="G1104" s="11" t="str">
        <f>IF(OR(F1104&lt;DashBoard!$D$9,C1104="end"),"True Up To Savage Value","Expense")</f>
        <v>True Up To Savage Value</v>
      </c>
    </row>
    <row r="1105" spans="1:7" x14ac:dyDescent="0.3">
      <c r="A1105" s="18" t="str">
        <f t="shared" si="75"/>
        <v/>
      </c>
      <c r="B1105" s="7" t="str">
        <f t="shared" si="74"/>
        <v/>
      </c>
      <c r="C1105" s="7" t="str">
        <f>IF(C1104=DashBoard!$D$14,"end",IF(C1104="end","end",C1104+1))</f>
        <v>end</v>
      </c>
      <c r="D1105" s="8" t="str">
        <f t="shared" si="76"/>
        <v/>
      </c>
      <c r="E1105" s="9" t="str">
        <f>IF(C1105="end","",IF(DashBoard!$C$15="Straight Line",SLN(DashBoard!$D$8,DashBoard!$D$9,DashBoard!$D$14),IF(DashBoard!$C$15="Accelerated Double Declining",DDB(DashBoard!$D$8,DashBoard!$D$9,DashBoard!$D$14,C1105),IF(DashBoard!$C$15="Sum of Years",SYD(DashBoard!$D$8,DashBoard!$D$9,DashBoard!$D$14,C1105)))))</f>
        <v/>
      </c>
      <c r="F1105" s="10" t="str">
        <f t="shared" si="77"/>
        <v/>
      </c>
      <c r="G1105" s="11" t="str">
        <f>IF(OR(F1105&lt;DashBoard!$D$9,C1105="end"),"True Up To Savage Value","Expense")</f>
        <v>True Up To Savage Value</v>
      </c>
    </row>
    <row r="1106" spans="1:7" x14ac:dyDescent="0.3">
      <c r="A1106" s="18" t="str">
        <f t="shared" si="75"/>
        <v/>
      </c>
      <c r="B1106" s="7" t="str">
        <f t="shared" si="74"/>
        <v/>
      </c>
      <c r="C1106" s="7" t="str">
        <f>IF(C1105=DashBoard!$D$14,"end",IF(C1105="end","end",C1105+1))</f>
        <v>end</v>
      </c>
      <c r="D1106" s="8" t="str">
        <f t="shared" si="76"/>
        <v/>
      </c>
      <c r="E1106" s="9" t="str">
        <f>IF(C1106="end","",IF(DashBoard!$C$15="Straight Line",SLN(DashBoard!$D$8,DashBoard!$D$9,DashBoard!$D$14),IF(DashBoard!$C$15="Accelerated Double Declining",DDB(DashBoard!$D$8,DashBoard!$D$9,DashBoard!$D$14,C1106),IF(DashBoard!$C$15="Sum of Years",SYD(DashBoard!$D$8,DashBoard!$D$9,DashBoard!$D$14,C1106)))))</f>
        <v/>
      </c>
      <c r="F1106" s="10" t="str">
        <f t="shared" si="77"/>
        <v/>
      </c>
      <c r="G1106" s="11" t="str">
        <f>IF(OR(F1106&lt;DashBoard!$D$9,C1106="end"),"True Up To Savage Value","Expense")</f>
        <v>True Up To Savage Value</v>
      </c>
    </row>
    <row r="1107" spans="1:7" x14ac:dyDescent="0.3">
      <c r="A1107" s="18" t="str">
        <f t="shared" si="75"/>
        <v/>
      </c>
      <c r="B1107" s="7" t="str">
        <f t="shared" si="74"/>
        <v/>
      </c>
      <c r="C1107" s="7" t="str">
        <f>IF(C1106=DashBoard!$D$14,"end",IF(C1106="end","end",C1106+1))</f>
        <v>end</v>
      </c>
      <c r="D1107" s="8" t="str">
        <f t="shared" si="76"/>
        <v/>
      </c>
      <c r="E1107" s="9" t="str">
        <f>IF(C1107="end","",IF(DashBoard!$C$15="Straight Line",SLN(DashBoard!$D$8,DashBoard!$D$9,DashBoard!$D$14),IF(DashBoard!$C$15="Accelerated Double Declining",DDB(DashBoard!$D$8,DashBoard!$D$9,DashBoard!$D$14,C1107),IF(DashBoard!$C$15="Sum of Years",SYD(DashBoard!$D$8,DashBoard!$D$9,DashBoard!$D$14,C1107)))))</f>
        <v/>
      </c>
      <c r="F1107" s="10" t="str">
        <f t="shared" si="77"/>
        <v/>
      </c>
      <c r="G1107" s="11" t="str">
        <f>IF(OR(F1107&lt;DashBoard!$D$9,C1107="end"),"True Up To Savage Value","Expense")</f>
        <v>True Up To Savage Value</v>
      </c>
    </row>
    <row r="1108" spans="1:7" x14ac:dyDescent="0.3">
      <c r="A1108" s="18" t="str">
        <f t="shared" si="75"/>
        <v/>
      </c>
      <c r="B1108" s="7" t="str">
        <f t="shared" si="74"/>
        <v/>
      </c>
      <c r="C1108" s="7" t="str">
        <f>IF(C1107=DashBoard!$D$14,"end",IF(C1107="end","end",C1107+1))</f>
        <v>end</v>
      </c>
      <c r="D1108" s="8" t="str">
        <f t="shared" si="76"/>
        <v/>
      </c>
      <c r="E1108" s="9" t="str">
        <f>IF(C1108="end","",IF(DashBoard!$C$15="Straight Line",SLN(DashBoard!$D$8,DashBoard!$D$9,DashBoard!$D$14),IF(DashBoard!$C$15="Accelerated Double Declining",DDB(DashBoard!$D$8,DashBoard!$D$9,DashBoard!$D$14,C1108),IF(DashBoard!$C$15="Sum of Years",SYD(DashBoard!$D$8,DashBoard!$D$9,DashBoard!$D$14,C1108)))))</f>
        <v/>
      </c>
      <c r="F1108" s="10" t="str">
        <f t="shared" si="77"/>
        <v/>
      </c>
      <c r="G1108" s="11" t="str">
        <f>IF(OR(F1108&lt;DashBoard!$D$9,C1108="end"),"True Up To Savage Value","Expense")</f>
        <v>True Up To Savage Value</v>
      </c>
    </row>
    <row r="1109" spans="1:7" x14ac:dyDescent="0.3">
      <c r="A1109" s="18" t="str">
        <f t="shared" si="75"/>
        <v/>
      </c>
      <c r="B1109" s="7" t="str">
        <f t="shared" si="74"/>
        <v/>
      </c>
      <c r="C1109" s="7" t="str">
        <f>IF(C1108=DashBoard!$D$14,"end",IF(C1108="end","end",C1108+1))</f>
        <v>end</v>
      </c>
      <c r="D1109" s="8" t="str">
        <f t="shared" si="76"/>
        <v/>
      </c>
      <c r="E1109" s="9" t="str">
        <f>IF(C1109="end","",IF(DashBoard!$C$15="Straight Line",SLN(DashBoard!$D$8,DashBoard!$D$9,DashBoard!$D$14),IF(DashBoard!$C$15="Accelerated Double Declining",DDB(DashBoard!$D$8,DashBoard!$D$9,DashBoard!$D$14,C1109),IF(DashBoard!$C$15="Sum of Years",SYD(DashBoard!$D$8,DashBoard!$D$9,DashBoard!$D$14,C1109)))))</f>
        <v/>
      </c>
      <c r="F1109" s="10" t="str">
        <f t="shared" si="77"/>
        <v/>
      </c>
      <c r="G1109" s="11" t="str">
        <f>IF(OR(F1109&lt;DashBoard!$D$9,C1109="end"),"True Up To Savage Value","Expense")</f>
        <v>True Up To Savage Value</v>
      </c>
    </row>
    <row r="1110" spans="1:7" x14ac:dyDescent="0.3">
      <c r="A1110" s="18" t="str">
        <f t="shared" si="75"/>
        <v/>
      </c>
      <c r="B1110" s="7" t="str">
        <f t="shared" si="74"/>
        <v/>
      </c>
      <c r="C1110" s="7" t="str">
        <f>IF(C1109=DashBoard!$D$14,"end",IF(C1109="end","end",C1109+1))</f>
        <v>end</v>
      </c>
      <c r="D1110" s="8" t="str">
        <f t="shared" si="76"/>
        <v/>
      </c>
      <c r="E1110" s="9" t="str">
        <f>IF(C1110="end","",IF(DashBoard!$C$15="Straight Line",SLN(DashBoard!$D$8,DashBoard!$D$9,DashBoard!$D$14),IF(DashBoard!$C$15="Accelerated Double Declining",DDB(DashBoard!$D$8,DashBoard!$D$9,DashBoard!$D$14,C1110),IF(DashBoard!$C$15="Sum of Years",SYD(DashBoard!$D$8,DashBoard!$D$9,DashBoard!$D$14,C1110)))))</f>
        <v/>
      </c>
      <c r="F1110" s="10" t="str">
        <f t="shared" si="77"/>
        <v/>
      </c>
      <c r="G1110" s="11" t="str">
        <f>IF(OR(F1110&lt;DashBoard!$D$9,C1110="end"),"True Up To Savage Value","Expense")</f>
        <v>True Up To Savage Value</v>
      </c>
    </row>
    <row r="1111" spans="1:7" x14ac:dyDescent="0.3">
      <c r="A1111" s="18" t="str">
        <f t="shared" si="75"/>
        <v/>
      </c>
      <c r="B1111" s="7" t="str">
        <f t="shared" si="74"/>
        <v/>
      </c>
      <c r="C1111" s="7" t="str">
        <f>IF(C1110=DashBoard!$D$14,"end",IF(C1110="end","end",C1110+1))</f>
        <v>end</v>
      </c>
      <c r="D1111" s="8" t="str">
        <f t="shared" si="76"/>
        <v/>
      </c>
      <c r="E1111" s="9" t="str">
        <f>IF(C1111="end","",IF(DashBoard!$C$15="Straight Line",SLN(DashBoard!$D$8,DashBoard!$D$9,DashBoard!$D$14),IF(DashBoard!$C$15="Accelerated Double Declining",DDB(DashBoard!$D$8,DashBoard!$D$9,DashBoard!$D$14,C1111),IF(DashBoard!$C$15="Sum of Years",SYD(DashBoard!$D$8,DashBoard!$D$9,DashBoard!$D$14,C1111)))))</f>
        <v/>
      </c>
      <c r="F1111" s="10" t="str">
        <f t="shared" si="77"/>
        <v/>
      </c>
      <c r="G1111" s="11" t="str">
        <f>IF(OR(F1111&lt;DashBoard!$D$9,C1111="end"),"True Up To Savage Value","Expense")</f>
        <v>True Up To Savage Value</v>
      </c>
    </row>
    <row r="1112" spans="1:7" x14ac:dyDescent="0.3">
      <c r="A1112" s="18" t="str">
        <f t="shared" si="75"/>
        <v/>
      </c>
      <c r="B1112" s="7" t="str">
        <f t="shared" si="74"/>
        <v/>
      </c>
      <c r="C1112" s="7" t="str">
        <f>IF(C1111=DashBoard!$D$14,"end",IF(C1111="end","end",C1111+1))</f>
        <v>end</v>
      </c>
      <c r="D1112" s="8" t="str">
        <f t="shared" si="76"/>
        <v/>
      </c>
      <c r="E1112" s="9" t="str">
        <f>IF(C1112="end","",IF(DashBoard!$C$15="Straight Line",SLN(DashBoard!$D$8,DashBoard!$D$9,DashBoard!$D$14),IF(DashBoard!$C$15="Accelerated Double Declining",DDB(DashBoard!$D$8,DashBoard!$D$9,DashBoard!$D$14,C1112),IF(DashBoard!$C$15="Sum of Years",SYD(DashBoard!$D$8,DashBoard!$D$9,DashBoard!$D$14,C1112)))))</f>
        <v/>
      </c>
      <c r="F1112" s="10" t="str">
        <f t="shared" si="77"/>
        <v/>
      </c>
      <c r="G1112" s="11" t="str">
        <f>IF(OR(F1112&lt;DashBoard!$D$9,C1112="end"),"True Up To Savage Value","Expense")</f>
        <v>True Up To Savage Value</v>
      </c>
    </row>
    <row r="1113" spans="1:7" x14ac:dyDescent="0.3">
      <c r="A1113" s="18" t="str">
        <f t="shared" si="75"/>
        <v/>
      </c>
      <c r="B1113" s="7" t="str">
        <f t="shared" si="74"/>
        <v/>
      </c>
      <c r="C1113" s="7" t="str">
        <f>IF(C1112=DashBoard!$D$14,"end",IF(C1112="end","end",C1112+1))</f>
        <v>end</v>
      </c>
      <c r="D1113" s="8" t="str">
        <f t="shared" si="76"/>
        <v/>
      </c>
      <c r="E1113" s="9" t="str">
        <f>IF(C1113="end","",IF(DashBoard!$C$15="Straight Line",SLN(DashBoard!$D$8,DashBoard!$D$9,DashBoard!$D$14),IF(DashBoard!$C$15="Accelerated Double Declining",DDB(DashBoard!$D$8,DashBoard!$D$9,DashBoard!$D$14,C1113),IF(DashBoard!$C$15="Sum of Years",SYD(DashBoard!$D$8,DashBoard!$D$9,DashBoard!$D$14,C1113)))))</f>
        <v/>
      </c>
      <c r="F1113" s="10" t="str">
        <f t="shared" si="77"/>
        <v/>
      </c>
      <c r="G1113" s="11" t="str">
        <f>IF(OR(F1113&lt;DashBoard!$D$9,C1113="end"),"True Up To Savage Value","Expense")</f>
        <v>True Up To Savage Value</v>
      </c>
    </row>
    <row r="1114" spans="1:7" x14ac:dyDescent="0.3">
      <c r="A1114" s="18" t="str">
        <f t="shared" si="75"/>
        <v/>
      </c>
      <c r="B1114" s="7" t="str">
        <f t="shared" si="74"/>
        <v/>
      </c>
      <c r="C1114" s="7" t="str">
        <f>IF(C1113=DashBoard!$D$14,"end",IF(C1113="end","end",C1113+1))</f>
        <v>end</v>
      </c>
      <c r="D1114" s="8" t="str">
        <f t="shared" si="76"/>
        <v/>
      </c>
      <c r="E1114" s="9" t="str">
        <f>IF(C1114="end","",IF(DashBoard!$C$15="Straight Line",SLN(DashBoard!$D$8,DashBoard!$D$9,DashBoard!$D$14),IF(DashBoard!$C$15="Accelerated Double Declining",DDB(DashBoard!$D$8,DashBoard!$D$9,DashBoard!$D$14,C1114),IF(DashBoard!$C$15="Sum of Years",SYD(DashBoard!$D$8,DashBoard!$D$9,DashBoard!$D$14,C1114)))))</f>
        <v/>
      </c>
      <c r="F1114" s="10" t="str">
        <f t="shared" si="77"/>
        <v/>
      </c>
      <c r="G1114" s="11" t="str">
        <f>IF(OR(F1114&lt;DashBoard!$D$9,C1114="end"),"True Up To Savage Value","Expense")</f>
        <v>True Up To Savage Value</v>
      </c>
    </row>
    <row r="1115" spans="1:7" x14ac:dyDescent="0.3">
      <c r="A1115" s="18" t="str">
        <f t="shared" si="75"/>
        <v/>
      </c>
      <c r="B1115" s="7" t="str">
        <f t="shared" si="74"/>
        <v/>
      </c>
      <c r="C1115" s="7" t="str">
        <f>IF(C1114=DashBoard!$D$14,"end",IF(C1114="end","end",C1114+1))</f>
        <v>end</v>
      </c>
      <c r="D1115" s="8" t="str">
        <f t="shared" si="76"/>
        <v/>
      </c>
      <c r="E1115" s="9" t="str">
        <f>IF(C1115="end","",IF(DashBoard!$C$15="Straight Line",SLN(DashBoard!$D$8,DashBoard!$D$9,DashBoard!$D$14),IF(DashBoard!$C$15="Accelerated Double Declining",DDB(DashBoard!$D$8,DashBoard!$D$9,DashBoard!$D$14,C1115),IF(DashBoard!$C$15="Sum of Years",SYD(DashBoard!$D$8,DashBoard!$D$9,DashBoard!$D$14,C1115)))))</f>
        <v/>
      </c>
      <c r="F1115" s="10" t="str">
        <f t="shared" si="77"/>
        <v/>
      </c>
      <c r="G1115" s="11" t="str">
        <f>IF(OR(F1115&lt;DashBoard!$D$9,C1115="end"),"True Up To Savage Value","Expense")</f>
        <v>True Up To Savage Value</v>
      </c>
    </row>
    <row r="1116" spans="1:7" x14ac:dyDescent="0.3">
      <c r="A1116" s="18" t="str">
        <f t="shared" si="75"/>
        <v/>
      </c>
      <c r="B1116" s="7" t="str">
        <f t="shared" si="74"/>
        <v/>
      </c>
      <c r="C1116" s="7" t="str">
        <f>IF(C1115=DashBoard!$D$14,"end",IF(C1115="end","end",C1115+1))</f>
        <v>end</v>
      </c>
      <c r="D1116" s="8" t="str">
        <f t="shared" si="76"/>
        <v/>
      </c>
      <c r="E1116" s="9" t="str">
        <f>IF(C1116="end","",IF(DashBoard!$C$15="Straight Line",SLN(DashBoard!$D$8,DashBoard!$D$9,DashBoard!$D$14),IF(DashBoard!$C$15="Accelerated Double Declining",DDB(DashBoard!$D$8,DashBoard!$D$9,DashBoard!$D$14,C1116),IF(DashBoard!$C$15="Sum of Years",SYD(DashBoard!$D$8,DashBoard!$D$9,DashBoard!$D$14,C1116)))))</f>
        <v/>
      </c>
      <c r="F1116" s="10" t="str">
        <f t="shared" si="77"/>
        <v/>
      </c>
      <c r="G1116" s="11" t="str">
        <f>IF(OR(F1116&lt;DashBoard!$D$9,C1116="end"),"True Up To Savage Value","Expense")</f>
        <v>True Up To Savage Value</v>
      </c>
    </row>
    <row r="1117" spans="1:7" x14ac:dyDescent="0.3">
      <c r="A1117" s="18" t="str">
        <f t="shared" si="75"/>
        <v/>
      </c>
      <c r="B1117" s="7" t="str">
        <f t="shared" si="74"/>
        <v/>
      </c>
      <c r="C1117" s="7" t="str">
        <f>IF(C1116=DashBoard!$D$14,"end",IF(C1116="end","end",C1116+1))</f>
        <v>end</v>
      </c>
      <c r="D1117" s="8" t="str">
        <f t="shared" si="76"/>
        <v/>
      </c>
      <c r="E1117" s="9" t="str">
        <f>IF(C1117="end","",IF(DashBoard!$C$15="Straight Line",SLN(DashBoard!$D$8,DashBoard!$D$9,DashBoard!$D$14),IF(DashBoard!$C$15="Accelerated Double Declining",DDB(DashBoard!$D$8,DashBoard!$D$9,DashBoard!$D$14,C1117),IF(DashBoard!$C$15="Sum of Years",SYD(DashBoard!$D$8,DashBoard!$D$9,DashBoard!$D$14,C1117)))))</f>
        <v/>
      </c>
      <c r="F1117" s="10" t="str">
        <f t="shared" si="77"/>
        <v/>
      </c>
      <c r="G1117" s="11" t="str">
        <f>IF(OR(F1117&lt;DashBoard!$D$9,C1117="end"),"True Up To Savage Value","Expense")</f>
        <v>True Up To Savage Value</v>
      </c>
    </row>
    <row r="1118" spans="1:7" x14ac:dyDescent="0.3">
      <c r="A1118" s="18" t="str">
        <f t="shared" si="75"/>
        <v/>
      </c>
      <c r="B1118" s="7" t="str">
        <f t="shared" si="74"/>
        <v/>
      </c>
      <c r="C1118" s="7" t="str">
        <f>IF(C1117=DashBoard!$D$14,"end",IF(C1117="end","end",C1117+1))</f>
        <v>end</v>
      </c>
      <c r="D1118" s="8" t="str">
        <f t="shared" si="76"/>
        <v/>
      </c>
      <c r="E1118" s="9" t="str">
        <f>IF(C1118="end","",IF(DashBoard!$C$15="Straight Line",SLN(DashBoard!$D$8,DashBoard!$D$9,DashBoard!$D$14),IF(DashBoard!$C$15="Accelerated Double Declining",DDB(DashBoard!$D$8,DashBoard!$D$9,DashBoard!$D$14,C1118),IF(DashBoard!$C$15="Sum of Years",SYD(DashBoard!$D$8,DashBoard!$D$9,DashBoard!$D$14,C1118)))))</f>
        <v/>
      </c>
      <c r="F1118" s="10" t="str">
        <f t="shared" si="77"/>
        <v/>
      </c>
      <c r="G1118" s="11" t="str">
        <f>IF(OR(F1118&lt;DashBoard!$D$9,C1118="end"),"True Up To Savage Value","Expense")</f>
        <v>True Up To Savage Value</v>
      </c>
    </row>
    <row r="1119" spans="1:7" x14ac:dyDescent="0.3">
      <c r="A1119" s="18" t="str">
        <f t="shared" si="75"/>
        <v/>
      </c>
      <c r="B1119" s="7" t="str">
        <f t="shared" si="74"/>
        <v/>
      </c>
      <c r="C1119" s="7" t="str">
        <f>IF(C1118=DashBoard!$D$14,"end",IF(C1118="end","end",C1118+1))</f>
        <v>end</v>
      </c>
      <c r="D1119" s="8" t="str">
        <f t="shared" si="76"/>
        <v/>
      </c>
      <c r="E1119" s="9" t="str">
        <f>IF(C1119="end","",IF(DashBoard!$C$15="Straight Line",SLN(DashBoard!$D$8,DashBoard!$D$9,DashBoard!$D$14),IF(DashBoard!$C$15="Accelerated Double Declining",DDB(DashBoard!$D$8,DashBoard!$D$9,DashBoard!$D$14,C1119),IF(DashBoard!$C$15="Sum of Years",SYD(DashBoard!$D$8,DashBoard!$D$9,DashBoard!$D$14,C1119)))))</f>
        <v/>
      </c>
      <c r="F1119" s="10" t="str">
        <f t="shared" si="77"/>
        <v/>
      </c>
      <c r="G1119" s="11" t="str">
        <f>IF(OR(F1119&lt;DashBoard!$D$9,C1119="end"),"True Up To Savage Value","Expense")</f>
        <v>True Up To Savage Value</v>
      </c>
    </row>
    <row r="1120" spans="1:7" x14ac:dyDescent="0.3">
      <c r="A1120" s="18" t="str">
        <f t="shared" si="75"/>
        <v/>
      </c>
      <c r="B1120" s="7" t="str">
        <f t="shared" si="74"/>
        <v/>
      </c>
      <c r="C1120" s="7" t="str">
        <f>IF(C1119=DashBoard!$D$14,"end",IF(C1119="end","end",C1119+1))</f>
        <v>end</v>
      </c>
      <c r="D1120" s="8" t="str">
        <f t="shared" si="76"/>
        <v/>
      </c>
      <c r="E1120" s="9" t="str">
        <f>IF(C1120="end","",IF(DashBoard!$C$15="Straight Line",SLN(DashBoard!$D$8,DashBoard!$D$9,DashBoard!$D$14),IF(DashBoard!$C$15="Accelerated Double Declining",DDB(DashBoard!$D$8,DashBoard!$D$9,DashBoard!$D$14,C1120),IF(DashBoard!$C$15="Sum of Years",SYD(DashBoard!$D$8,DashBoard!$D$9,DashBoard!$D$14,C1120)))))</f>
        <v/>
      </c>
      <c r="F1120" s="10" t="str">
        <f t="shared" si="77"/>
        <v/>
      </c>
      <c r="G1120" s="11" t="str">
        <f>IF(OR(F1120&lt;DashBoard!$D$9,C1120="end"),"True Up To Savage Value","Expense")</f>
        <v>True Up To Savage Value</v>
      </c>
    </row>
    <row r="1121" spans="1:7" x14ac:dyDescent="0.3">
      <c r="A1121" s="18" t="str">
        <f t="shared" si="75"/>
        <v/>
      </c>
      <c r="B1121" s="7" t="str">
        <f t="shared" si="74"/>
        <v/>
      </c>
      <c r="C1121" s="7" t="str">
        <f>IF(C1120=DashBoard!$D$14,"end",IF(C1120="end","end",C1120+1))</f>
        <v>end</v>
      </c>
      <c r="D1121" s="8" t="str">
        <f t="shared" si="76"/>
        <v/>
      </c>
      <c r="E1121" s="9" t="str">
        <f>IF(C1121="end","",IF(DashBoard!$C$15="Straight Line",SLN(DashBoard!$D$8,DashBoard!$D$9,DashBoard!$D$14),IF(DashBoard!$C$15="Accelerated Double Declining",DDB(DashBoard!$D$8,DashBoard!$D$9,DashBoard!$D$14,C1121),IF(DashBoard!$C$15="Sum of Years",SYD(DashBoard!$D$8,DashBoard!$D$9,DashBoard!$D$14,C1121)))))</f>
        <v/>
      </c>
      <c r="F1121" s="10" t="str">
        <f t="shared" si="77"/>
        <v/>
      </c>
      <c r="G1121" s="11" t="str">
        <f>IF(OR(F1121&lt;DashBoard!$D$9,C1121="end"),"True Up To Savage Value","Expense")</f>
        <v>True Up To Savage Value</v>
      </c>
    </row>
    <row r="1122" spans="1:7" x14ac:dyDescent="0.3">
      <c r="A1122" s="18" t="str">
        <f t="shared" si="75"/>
        <v/>
      </c>
      <c r="B1122" s="7" t="str">
        <f t="shared" si="74"/>
        <v/>
      </c>
      <c r="C1122" s="7" t="str">
        <f>IF(C1121=DashBoard!$D$14,"end",IF(C1121="end","end",C1121+1))</f>
        <v>end</v>
      </c>
      <c r="D1122" s="8" t="str">
        <f t="shared" si="76"/>
        <v/>
      </c>
      <c r="E1122" s="9" t="str">
        <f>IF(C1122="end","",IF(DashBoard!$C$15="Straight Line",SLN(DashBoard!$D$8,DashBoard!$D$9,DashBoard!$D$14),IF(DashBoard!$C$15="Accelerated Double Declining",DDB(DashBoard!$D$8,DashBoard!$D$9,DashBoard!$D$14,C1122),IF(DashBoard!$C$15="Sum of Years",SYD(DashBoard!$D$8,DashBoard!$D$9,DashBoard!$D$14,C1122)))))</f>
        <v/>
      </c>
      <c r="F1122" s="10" t="str">
        <f t="shared" si="77"/>
        <v/>
      </c>
      <c r="G1122" s="11" t="str">
        <f>IF(OR(F1122&lt;DashBoard!$D$9,C1122="end"),"True Up To Savage Value","Expense")</f>
        <v>True Up To Savage Value</v>
      </c>
    </row>
    <row r="1123" spans="1:7" x14ac:dyDescent="0.3">
      <c r="A1123" s="18" t="str">
        <f t="shared" si="75"/>
        <v/>
      </c>
      <c r="B1123" s="7" t="str">
        <f t="shared" si="74"/>
        <v/>
      </c>
      <c r="C1123" s="7" t="str">
        <f>IF(C1122=DashBoard!$D$14,"end",IF(C1122="end","end",C1122+1))</f>
        <v>end</v>
      </c>
      <c r="D1123" s="8" t="str">
        <f t="shared" si="76"/>
        <v/>
      </c>
      <c r="E1123" s="9" t="str">
        <f>IF(C1123="end","",IF(DashBoard!$C$15="Straight Line",SLN(DashBoard!$D$8,DashBoard!$D$9,DashBoard!$D$14),IF(DashBoard!$C$15="Accelerated Double Declining",DDB(DashBoard!$D$8,DashBoard!$D$9,DashBoard!$D$14,C1123),IF(DashBoard!$C$15="Sum of Years",SYD(DashBoard!$D$8,DashBoard!$D$9,DashBoard!$D$14,C1123)))))</f>
        <v/>
      </c>
      <c r="F1123" s="10" t="str">
        <f t="shared" si="77"/>
        <v/>
      </c>
      <c r="G1123" s="11" t="str">
        <f>IF(OR(F1123&lt;DashBoard!$D$9,C1123="end"),"True Up To Savage Value","Expense")</f>
        <v>True Up To Savage Value</v>
      </c>
    </row>
    <row r="1124" spans="1:7" x14ac:dyDescent="0.3">
      <c r="A1124" s="18" t="str">
        <f t="shared" si="75"/>
        <v/>
      </c>
      <c r="B1124" s="7" t="str">
        <f t="shared" si="74"/>
        <v/>
      </c>
      <c r="C1124" s="7" t="str">
        <f>IF(C1123=DashBoard!$D$14,"end",IF(C1123="end","end",C1123+1))</f>
        <v>end</v>
      </c>
      <c r="D1124" s="8" t="str">
        <f t="shared" si="76"/>
        <v/>
      </c>
      <c r="E1124" s="9" t="str">
        <f>IF(C1124="end","",IF(DashBoard!$C$15="Straight Line",SLN(DashBoard!$D$8,DashBoard!$D$9,DashBoard!$D$14),IF(DashBoard!$C$15="Accelerated Double Declining",DDB(DashBoard!$D$8,DashBoard!$D$9,DashBoard!$D$14,C1124),IF(DashBoard!$C$15="Sum of Years",SYD(DashBoard!$D$8,DashBoard!$D$9,DashBoard!$D$14,C1124)))))</f>
        <v/>
      </c>
      <c r="F1124" s="10" t="str">
        <f t="shared" si="77"/>
        <v/>
      </c>
      <c r="G1124" s="11" t="str">
        <f>IF(OR(F1124&lt;DashBoard!$D$9,C1124="end"),"True Up To Savage Value","Expense")</f>
        <v>True Up To Savage Value</v>
      </c>
    </row>
    <row r="1125" spans="1:7" x14ac:dyDescent="0.3">
      <c r="A1125" s="18" t="str">
        <f t="shared" si="75"/>
        <v/>
      </c>
      <c r="B1125" s="7" t="str">
        <f t="shared" si="74"/>
        <v/>
      </c>
      <c r="C1125" s="7" t="str">
        <f>IF(C1124=DashBoard!$D$14,"end",IF(C1124="end","end",C1124+1))</f>
        <v>end</v>
      </c>
      <c r="D1125" s="8" t="str">
        <f t="shared" si="76"/>
        <v/>
      </c>
      <c r="E1125" s="9" t="str">
        <f>IF(C1125="end","",IF(DashBoard!$C$15="Straight Line",SLN(DashBoard!$D$8,DashBoard!$D$9,DashBoard!$D$14),IF(DashBoard!$C$15="Accelerated Double Declining",DDB(DashBoard!$D$8,DashBoard!$D$9,DashBoard!$D$14,C1125),IF(DashBoard!$C$15="Sum of Years",SYD(DashBoard!$D$8,DashBoard!$D$9,DashBoard!$D$14,C1125)))))</f>
        <v/>
      </c>
      <c r="F1125" s="10" t="str">
        <f t="shared" si="77"/>
        <v/>
      </c>
      <c r="G1125" s="11" t="str">
        <f>IF(OR(F1125&lt;DashBoard!$D$9,C1125="end"),"True Up To Savage Value","Expense")</f>
        <v>True Up To Savage Value</v>
      </c>
    </row>
    <row r="1126" spans="1:7" x14ac:dyDescent="0.3">
      <c r="A1126" s="18" t="str">
        <f t="shared" si="75"/>
        <v/>
      </c>
      <c r="B1126" s="7" t="str">
        <f t="shared" si="74"/>
        <v/>
      </c>
      <c r="C1126" s="7" t="str">
        <f>IF(C1125=DashBoard!$D$14,"end",IF(C1125="end","end",C1125+1))</f>
        <v>end</v>
      </c>
      <c r="D1126" s="8" t="str">
        <f t="shared" si="76"/>
        <v/>
      </c>
      <c r="E1126" s="9" t="str">
        <f>IF(C1126="end","",IF(DashBoard!$C$15="Straight Line",SLN(DashBoard!$D$8,DashBoard!$D$9,DashBoard!$D$14),IF(DashBoard!$C$15="Accelerated Double Declining",DDB(DashBoard!$D$8,DashBoard!$D$9,DashBoard!$D$14,C1126),IF(DashBoard!$C$15="Sum of Years",SYD(DashBoard!$D$8,DashBoard!$D$9,DashBoard!$D$14,C1126)))))</f>
        <v/>
      </c>
      <c r="F1126" s="10" t="str">
        <f t="shared" si="77"/>
        <v/>
      </c>
      <c r="G1126" s="11" t="str">
        <f>IF(OR(F1126&lt;DashBoard!$D$9,C1126="end"),"True Up To Savage Value","Expense")</f>
        <v>True Up To Savage Value</v>
      </c>
    </row>
    <row r="1127" spans="1:7" x14ac:dyDescent="0.3">
      <c r="A1127" s="18" t="str">
        <f t="shared" si="75"/>
        <v/>
      </c>
      <c r="B1127" s="7" t="str">
        <f t="shared" si="74"/>
        <v/>
      </c>
      <c r="C1127" s="7" t="str">
        <f>IF(C1126=DashBoard!$D$14,"end",IF(C1126="end","end",C1126+1))</f>
        <v>end</v>
      </c>
      <c r="D1127" s="8" t="str">
        <f t="shared" si="76"/>
        <v/>
      </c>
      <c r="E1127" s="9" t="str">
        <f>IF(C1127="end","",IF(DashBoard!$C$15="Straight Line",SLN(DashBoard!$D$8,DashBoard!$D$9,DashBoard!$D$14),IF(DashBoard!$C$15="Accelerated Double Declining",DDB(DashBoard!$D$8,DashBoard!$D$9,DashBoard!$D$14,C1127),IF(DashBoard!$C$15="Sum of Years",SYD(DashBoard!$D$8,DashBoard!$D$9,DashBoard!$D$14,C1127)))))</f>
        <v/>
      </c>
      <c r="F1127" s="10" t="str">
        <f t="shared" si="77"/>
        <v/>
      </c>
      <c r="G1127" s="11" t="str">
        <f>IF(OR(F1127&lt;DashBoard!$D$9,C1127="end"),"True Up To Savage Value","Expense")</f>
        <v>True Up To Savage Value</v>
      </c>
    </row>
    <row r="1128" spans="1:7" x14ac:dyDescent="0.3">
      <c r="A1128" s="18" t="str">
        <f t="shared" si="75"/>
        <v/>
      </c>
      <c r="B1128" s="7" t="str">
        <f t="shared" si="74"/>
        <v/>
      </c>
      <c r="C1128" s="7" t="str">
        <f>IF(C1127=DashBoard!$D$14,"end",IF(C1127="end","end",C1127+1))</f>
        <v>end</v>
      </c>
      <c r="D1128" s="8" t="str">
        <f t="shared" si="76"/>
        <v/>
      </c>
      <c r="E1128" s="9" t="str">
        <f>IF(C1128="end","",IF(DashBoard!$C$15="Straight Line",SLN(DashBoard!$D$8,DashBoard!$D$9,DashBoard!$D$14),IF(DashBoard!$C$15="Accelerated Double Declining",DDB(DashBoard!$D$8,DashBoard!$D$9,DashBoard!$D$14,C1128),IF(DashBoard!$C$15="Sum of Years",SYD(DashBoard!$D$8,DashBoard!$D$9,DashBoard!$D$14,C1128)))))</f>
        <v/>
      </c>
      <c r="F1128" s="10" t="str">
        <f t="shared" si="77"/>
        <v/>
      </c>
      <c r="G1128" s="11" t="str">
        <f>IF(OR(F1128&lt;DashBoard!$D$9,C1128="end"),"True Up To Savage Value","Expense")</f>
        <v>True Up To Savage Value</v>
      </c>
    </row>
    <row r="1129" spans="1:7" x14ac:dyDescent="0.3">
      <c r="A1129" s="18" t="str">
        <f t="shared" si="75"/>
        <v/>
      </c>
      <c r="B1129" s="7" t="str">
        <f t="shared" si="74"/>
        <v/>
      </c>
      <c r="C1129" s="7" t="str">
        <f>IF(C1128=DashBoard!$D$14,"end",IF(C1128="end","end",C1128+1))</f>
        <v>end</v>
      </c>
      <c r="D1129" s="8" t="str">
        <f t="shared" si="76"/>
        <v/>
      </c>
      <c r="E1129" s="9" t="str">
        <f>IF(C1129="end","",IF(DashBoard!$C$15="Straight Line",SLN(DashBoard!$D$8,DashBoard!$D$9,DashBoard!$D$14),IF(DashBoard!$C$15="Accelerated Double Declining",DDB(DashBoard!$D$8,DashBoard!$D$9,DashBoard!$D$14,C1129),IF(DashBoard!$C$15="Sum of Years",SYD(DashBoard!$D$8,DashBoard!$D$9,DashBoard!$D$14,C1129)))))</f>
        <v/>
      </c>
      <c r="F1129" s="10" t="str">
        <f t="shared" si="77"/>
        <v/>
      </c>
      <c r="G1129" s="11" t="str">
        <f>IF(OR(F1129&lt;DashBoard!$D$9,C1129="end"),"True Up To Savage Value","Expense")</f>
        <v>True Up To Savage Value</v>
      </c>
    </row>
    <row r="1130" spans="1:7" x14ac:dyDescent="0.3">
      <c r="A1130" s="18" t="str">
        <f t="shared" si="75"/>
        <v/>
      </c>
      <c r="B1130" s="7" t="str">
        <f t="shared" si="74"/>
        <v/>
      </c>
      <c r="C1130" s="7" t="str">
        <f>IF(C1129=DashBoard!$D$14,"end",IF(C1129="end","end",C1129+1))</f>
        <v>end</v>
      </c>
      <c r="D1130" s="8" t="str">
        <f t="shared" si="76"/>
        <v/>
      </c>
      <c r="E1130" s="9" t="str">
        <f>IF(C1130="end","",IF(DashBoard!$C$15="Straight Line",SLN(DashBoard!$D$8,DashBoard!$D$9,DashBoard!$D$14),IF(DashBoard!$C$15="Accelerated Double Declining",DDB(DashBoard!$D$8,DashBoard!$D$9,DashBoard!$D$14,C1130),IF(DashBoard!$C$15="Sum of Years",SYD(DashBoard!$D$8,DashBoard!$D$9,DashBoard!$D$14,C1130)))))</f>
        <v/>
      </c>
      <c r="F1130" s="10" t="str">
        <f t="shared" si="77"/>
        <v/>
      </c>
      <c r="G1130" s="11" t="str">
        <f>IF(OR(F1130&lt;DashBoard!$D$9,C1130="end"),"True Up To Savage Value","Expense")</f>
        <v>True Up To Savage Value</v>
      </c>
    </row>
    <row r="1131" spans="1:7" x14ac:dyDescent="0.3">
      <c r="A1131" s="18" t="str">
        <f t="shared" si="75"/>
        <v/>
      </c>
      <c r="B1131" s="7" t="str">
        <f t="shared" si="74"/>
        <v/>
      </c>
      <c r="C1131" s="7" t="str">
        <f>IF(C1130=DashBoard!$D$14,"end",IF(C1130="end","end",C1130+1))</f>
        <v>end</v>
      </c>
      <c r="D1131" s="8" t="str">
        <f t="shared" si="76"/>
        <v/>
      </c>
      <c r="E1131" s="9" t="str">
        <f>IF(C1131="end","",IF(DashBoard!$C$15="Straight Line",SLN(DashBoard!$D$8,DashBoard!$D$9,DashBoard!$D$14),IF(DashBoard!$C$15="Accelerated Double Declining",DDB(DashBoard!$D$8,DashBoard!$D$9,DashBoard!$D$14,C1131),IF(DashBoard!$C$15="Sum of Years",SYD(DashBoard!$D$8,DashBoard!$D$9,DashBoard!$D$14,C1131)))))</f>
        <v/>
      </c>
      <c r="F1131" s="10" t="str">
        <f t="shared" si="77"/>
        <v/>
      </c>
      <c r="G1131" s="11" t="str">
        <f>IF(OR(F1131&lt;DashBoard!$D$9,C1131="end"),"True Up To Savage Value","Expense")</f>
        <v>True Up To Savage Value</v>
      </c>
    </row>
    <row r="1132" spans="1:7" x14ac:dyDescent="0.3">
      <c r="A1132" s="18" t="str">
        <f t="shared" si="75"/>
        <v/>
      </c>
      <c r="B1132" s="7" t="str">
        <f t="shared" si="74"/>
        <v/>
      </c>
      <c r="C1132" s="7" t="str">
        <f>IF(C1131=DashBoard!$D$14,"end",IF(C1131="end","end",C1131+1))</f>
        <v>end</v>
      </c>
      <c r="D1132" s="8" t="str">
        <f t="shared" si="76"/>
        <v/>
      </c>
      <c r="E1132" s="9" t="str">
        <f>IF(C1132="end","",IF(DashBoard!$C$15="Straight Line",SLN(DashBoard!$D$8,DashBoard!$D$9,DashBoard!$D$14),IF(DashBoard!$C$15="Accelerated Double Declining",DDB(DashBoard!$D$8,DashBoard!$D$9,DashBoard!$D$14,C1132),IF(DashBoard!$C$15="Sum of Years",SYD(DashBoard!$D$8,DashBoard!$D$9,DashBoard!$D$14,C1132)))))</f>
        <v/>
      </c>
      <c r="F1132" s="10" t="str">
        <f t="shared" si="77"/>
        <v/>
      </c>
      <c r="G1132" s="11" t="str">
        <f>IF(OR(F1132&lt;DashBoard!$D$9,C1132="end"),"True Up To Savage Value","Expense")</f>
        <v>True Up To Savage Value</v>
      </c>
    </row>
    <row r="1133" spans="1:7" x14ac:dyDescent="0.3">
      <c r="A1133" s="18" t="str">
        <f t="shared" si="75"/>
        <v/>
      </c>
      <c r="B1133" s="7" t="str">
        <f t="shared" si="74"/>
        <v/>
      </c>
      <c r="C1133" s="7" t="str">
        <f>IF(C1132=DashBoard!$D$14,"end",IF(C1132="end","end",C1132+1))</f>
        <v>end</v>
      </c>
      <c r="D1133" s="8" t="str">
        <f t="shared" si="76"/>
        <v/>
      </c>
      <c r="E1133" s="9" t="str">
        <f>IF(C1133="end","",IF(DashBoard!$C$15="Straight Line",SLN(DashBoard!$D$8,DashBoard!$D$9,DashBoard!$D$14),IF(DashBoard!$C$15="Accelerated Double Declining",DDB(DashBoard!$D$8,DashBoard!$D$9,DashBoard!$D$14,C1133),IF(DashBoard!$C$15="Sum of Years",SYD(DashBoard!$D$8,DashBoard!$D$9,DashBoard!$D$14,C1133)))))</f>
        <v/>
      </c>
      <c r="F1133" s="10" t="str">
        <f t="shared" si="77"/>
        <v/>
      </c>
      <c r="G1133" s="11" t="str">
        <f>IF(OR(F1133&lt;DashBoard!$D$9,C1133="end"),"True Up To Savage Value","Expense")</f>
        <v>True Up To Savage Value</v>
      </c>
    </row>
    <row r="1134" spans="1:7" x14ac:dyDescent="0.3">
      <c r="A1134" s="18" t="str">
        <f t="shared" si="75"/>
        <v/>
      </c>
      <c r="B1134" s="7" t="str">
        <f t="shared" si="74"/>
        <v/>
      </c>
      <c r="C1134" s="7" t="str">
        <f>IF(C1133=DashBoard!$D$14,"end",IF(C1133="end","end",C1133+1))</f>
        <v>end</v>
      </c>
      <c r="D1134" s="8" t="str">
        <f t="shared" si="76"/>
        <v/>
      </c>
      <c r="E1134" s="9" t="str">
        <f>IF(C1134="end","",IF(DashBoard!$C$15="Straight Line",SLN(DashBoard!$D$8,DashBoard!$D$9,DashBoard!$D$14),IF(DashBoard!$C$15="Accelerated Double Declining",DDB(DashBoard!$D$8,DashBoard!$D$9,DashBoard!$D$14,C1134),IF(DashBoard!$C$15="Sum of Years",SYD(DashBoard!$D$8,DashBoard!$D$9,DashBoard!$D$14,C1134)))))</f>
        <v/>
      </c>
      <c r="F1134" s="10" t="str">
        <f t="shared" si="77"/>
        <v/>
      </c>
      <c r="G1134" s="11" t="str">
        <f>IF(OR(F1134&lt;DashBoard!$D$9,C1134="end"),"True Up To Savage Value","Expense")</f>
        <v>True Up To Savage Value</v>
      </c>
    </row>
    <row r="1135" spans="1:7" x14ac:dyDescent="0.3">
      <c r="A1135" s="18" t="str">
        <f t="shared" si="75"/>
        <v/>
      </c>
      <c r="B1135" s="7" t="str">
        <f t="shared" si="74"/>
        <v/>
      </c>
      <c r="C1135" s="7" t="str">
        <f>IF(C1134=DashBoard!$D$14,"end",IF(C1134="end","end",C1134+1))</f>
        <v>end</v>
      </c>
      <c r="D1135" s="8" t="str">
        <f t="shared" si="76"/>
        <v/>
      </c>
      <c r="E1135" s="9" t="str">
        <f>IF(C1135="end","",IF(DashBoard!$C$15="Straight Line",SLN(DashBoard!$D$8,DashBoard!$D$9,DashBoard!$D$14),IF(DashBoard!$C$15="Accelerated Double Declining",DDB(DashBoard!$D$8,DashBoard!$D$9,DashBoard!$D$14,C1135),IF(DashBoard!$C$15="Sum of Years",SYD(DashBoard!$D$8,DashBoard!$D$9,DashBoard!$D$14,C1135)))))</f>
        <v/>
      </c>
      <c r="F1135" s="10" t="str">
        <f t="shared" si="77"/>
        <v/>
      </c>
      <c r="G1135" s="11" t="str">
        <f>IF(OR(F1135&lt;DashBoard!$D$9,C1135="end"),"True Up To Savage Value","Expense")</f>
        <v>True Up To Savage Value</v>
      </c>
    </row>
    <row r="1136" spans="1:7" x14ac:dyDescent="0.3">
      <c r="A1136" s="18" t="str">
        <f t="shared" si="75"/>
        <v/>
      </c>
      <c r="B1136" s="7" t="str">
        <f t="shared" si="74"/>
        <v/>
      </c>
      <c r="C1136" s="7" t="str">
        <f>IF(C1135=DashBoard!$D$14,"end",IF(C1135="end","end",C1135+1))</f>
        <v>end</v>
      </c>
      <c r="D1136" s="8" t="str">
        <f t="shared" si="76"/>
        <v/>
      </c>
      <c r="E1136" s="9" t="str">
        <f>IF(C1136="end","",IF(DashBoard!$C$15="Straight Line",SLN(DashBoard!$D$8,DashBoard!$D$9,DashBoard!$D$14),IF(DashBoard!$C$15="Accelerated Double Declining",DDB(DashBoard!$D$8,DashBoard!$D$9,DashBoard!$D$14,C1136),IF(DashBoard!$C$15="Sum of Years",SYD(DashBoard!$D$8,DashBoard!$D$9,DashBoard!$D$14,C1136)))))</f>
        <v/>
      </c>
      <c r="F1136" s="10" t="str">
        <f t="shared" si="77"/>
        <v/>
      </c>
      <c r="G1136" s="11" t="str">
        <f>IF(OR(F1136&lt;DashBoard!$D$9,C1136="end"),"True Up To Savage Value","Expense")</f>
        <v>True Up To Savage Value</v>
      </c>
    </row>
    <row r="1137" spans="1:7" x14ac:dyDescent="0.3">
      <c r="A1137" s="18" t="str">
        <f t="shared" si="75"/>
        <v/>
      </c>
      <c r="B1137" s="7" t="str">
        <f t="shared" si="74"/>
        <v/>
      </c>
      <c r="C1137" s="7" t="str">
        <f>IF(C1136=DashBoard!$D$14,"end",IF(C1136="end","end",C1136+1))</f>
        <v>end</v>
      </c>
      <c r="D1137" s="8" t="str">
        <f t="shared" si="76"/>
        <v/>
      </c>
      <c r="E1137" s="9" t="str">
        <f>IF(C1137="end","",IF(DashBoard!$C$15="Straight Line",SLN(DashBoard!$D$8,DashBoard!$D$9,DashBoard!$D$14),IF(DashBoard!$C$15="Accelerated Double Declining",DDB(DashBoard!$D$8,DashBoard!$D$9,DashBoard!$D$14,C1137),IF(DashBoard!$C$15="Sum of Years",SYD(DashBoard!$D$8,DashBoard!$D$9,DashBoard!$D$14,C1137)))))</f>
        <v/>
      </c>
      <c r="F1137" s="10" t="str">
        <f t="shared" si="77"/>
        <v/>
      </c>
      <c r="G1137" s="11" t="str">
        <f>IF(OR(F1137&lt;DashBoard!$D$9,C1137="end"),"True Up To Savage Value","Expense")</f>
        <v>True Up To Savage Value</v>
      </c>
    </row>
    <row r="1138" spans="1:7" x14ac:dyDescent="0.3">
      <c r="A1138" s="18" t="str">
        <f t="shared" si="75"/>
        <v/>
      </c>
      <c r="B1138" s="7" t="str">
        <f t="shared" si="74"/>
        <v/>
      </c>
      <c r="C1138" s="7" t="str">
        <f>IF(C1137=DashBoard!$D$14,"end",IF(C1137="end","end",C1137+1))</f>
        <v>end</v>
      </c>
      <c r="D1138" s="8" t="str">
        <f t="shared" si="76"/>
        <v/>
      </c>
      <c r="E1138" s="9" t="str">
        <f>IF(C1138="end","",IF(DashBoard!$C$15="Straight Line",SLN(DashBoard!$D$8,DashBoard!$D$9,DashBoard!$D$14),IF(DashBoard!$C$15="Accelerated Double Declining",DDB(DashBoard!$D$8,DashBoard!$D$9,DashBoard!$D$14,C1138),IF(DashBoard!$C$15="Sum of Years",SYD(DashBoard!$D$8,DashBoard!$D$9,DashBoard!$D$14,C1138)))))</f>
        <v/>
      </c>
      <c r="F1138" s="10" t="str">
        <f t="shared" si="77"/>
        <v/>
      </c>
      <c r="G1138" s="11" t="str">
        <f>IF(OR(F1138&lt;DashBoard!$D$9,C1138="end"),"True Up To Savage Value","Expense")</f>
        <v>True Up To Savage Value</v>
      </c>
    </row>
    <row r="1139" spans="1:7" x14ac:dyDescent="0.3">
      <c r="A1139" s="18" t="str">
        <f t="shared" si="75"/>
        <v/>
      </c>
      <c r="B1139" s="7" t="str">
        <f t="shared" si="74"/>
        <v/>
      </c>
      <c r="C1139" s="7" t="str">
        <f>IF(C1138=DashBoard!$D$14,"end",IF(C1138="end","end",C1138+1))</f>
        <v>end</v>
      </c>
      <c r="D1139" s="8" t="str">
        <f t="shared" si="76"/>
        <v/>
      </c>
      <c r="E1139" s="9" t="str">
        <f>IF(C1139="end","",IF(DashBoard!$C$15="Straight Line",SLN(DashBoard!$D$8,DashBoard!$D$9,DashBoard!$D$14),IF(DashBoard!$C$15="Accelerated Double Declining",DDB(DashBoard!$D$8,DashBoard!$D$9,DashBoard!$D$14,C1139),IF(DashBoard!$C$15="Sum of Years",SYD(DashBoard!$D$8,DashBoard!$D$9,DashBoard!$D$14,C1139)))))</f>
        <v/>
      </c>
      <c r="F1139" s="10" t="str">
        <f t="shared" si="77"/>
        <v/>
      </c>
      <c r="G1139" s="11" t="str">
        <f>IF(OR(F1139&lt;DashBoard!$D$9,C1139="end"),"True Up To Savage Value","Expense")</f>
        <v>True Up To Savage Value</v>
      </c>
    </row>
    <row r="1140" spans="1:7" x14ac:dyDescent="0.3">
      <c r="A1140" s="18" t="str">
        <f t="shared" si="75"/>
        <v/>
      </c>
      <c r="B1140" s="7" t="str">
        <f t="shared" si="74"/>
        <v/>
      </c>
      <c r="C1140" s="7" t="str">
        <f>IF(C1139=DashBoard!$D$14,"end",IF(C1139="end","end",C1139+1))</f>
        <v>end</v>
      </c>
      <c r="D1140" s="8" t="str">
        <f t="shared" si="76"/>
        <v/>
      </c>
      <c r="E1140" s="9" t="str">
        <f>IF(C1140="end","",IF(DashBoard!$C$15="Straight Line",SLN(DashBoard!$D$8,DashBoard!$D$9,DashBoard!$D$14),IF(DashBoard!$C$15="Accelerated Double Declining",DDB(DashBoard!$D$8,DashBoard!$D$9,DashBoard!$D$14,C1140),IF(DashBoard!$C$15="Sum of Years",SYD(DashBoard!$D$8,DashBoard!$D$9,DashBoard!$D$14,C1140)))))</f>
        <v/>
      </c>
      <c r="F1140" s="10" t="str">
        <f t="shared" si="77"/>
        <v/>
      </c>
      <c r="G1140" s="11" t="str">
        <f>IF(OR(F1140&lt;DashBoard!$D$9,C1140="end"),"True Up To Savage Value","Expense")</f>
        <v>True Up To Savage Value</v>
      </c>
    </row>
    <row r="1141" spans="1:7" x14ac:dyDescent="0.3">
      <c r="A1141" s="18" t="str">
        <f t="shared" si="75"/>
        <v/>
      </c>
      <c r="B1141" s="7" t="str">
        <f t="shared" si="74"/>
        <v/>
      </c>
      <c r="C1141" s="7" t="str">
        <f>IF(C1140=DashBoard!$D$14,"end",IF(C1140="end","end",C1140+1))</f>
        <v>end</v>
      </c>
      <c r="D1141" s="8" t="str">
        <f t="shared" si="76"/>
        <v/>
      </c>
      <c r="E1141" s="9" t="str">
        <f>IF(C1141="end","",IF(DashBoard!$C$15="Straight Line",SLN(DashBoard!$D$8,DashBoard!$D$9,DashBoard!$D$14),IF(DashBoard!$C$15="Accelerated Double Declining",DDB(DashBoard!$D$8,DashBoard!$D$9,DashBoard!$D$14,C1141),IF(DashBoard!$C$15="Sum of Years",SYD(DashBoard!$D$8,DashBoard!$D$9,DashBoard!$D$14,C1141)))))</f>
        <v/>
      </c>
      <c r="F1141" s="10" t="str">
        <f t="shared" si="77"/>
        <v/>
      </c>
      <c r="G1141" s="11" t="str">
        <f>IF(OR(F1141&lt;DashBoard!$D$9,C1141="end"),"True Up To Savage Value","Expense")</f>
        <v>True Up To Savage Value</v>
      </c>
    </row>
    <row r="1142" spans="1:7" x14ac:dyDescent="0.3">
      <c r="A1142" s="18" t="str">
        <f t="shared" si="75"/>
        <v/>
      </c>
      <c r="B1142" s="7" t="str">
        <f t="shared" si="74"/>
        <v/>
      </c>
      <c r="C1142" s="7" t="str">
        <f>IF(C1141=DashBoard!$D$14,"end",IF(C1141="end","end",C1141+1))</f>
        <v>end</v>
      </c>
      <c r="D1142" s="8" t="str">
        <f t="shared" si="76"/>
        <v/>
      </c>
      <c r="E1142" s="9" t="str">
        <f>IF(C1142="end","",IF(DashBoard!$C$15="Straight Line",SLN(DashBoard!$D$8,DashBoard!$D$9,DashBoard!$D$14),IF(DashBoard!$C$15="Accelerated Double Declining",DDB(DashBoard!$D$8,DashBoard!$D$9,DashBoard!$D$14,C1142),IF(DashBoard!$C$15="Sum of Years",SYD(DashBoard!$D$8,DashBoard!$D$9,DashBoard!$D$14,C1142)))))</f>
        <v/>
      </c>
      <c r="F1142" s="10" t="str">
        <f t="shared" si="77"/>
        <v/>
      </c>
      <c r="G1142" s="11" t="str">
        <f>IF(OR(F1142&lt;DashBoard!$D$9,C1142="end"),"True Up To Savage Value","Expense")</f>
        <v>True Up To Savage Value</v>
      </c>
    </row>
    <row r="1143" spans="1:7" x14ac:dyDescent="0.3">
      <c r="A1143" s="18" t="str">
        <f t="shared" si="75"/>
        <v/>
      </c>
      <c r="B1143" s="7" t="str">
        <f t="shared" si="74"/>
        <v/>
      </c>
      <c r="C1143" s="7" t="str">
        <f>IF(C1142=DashBoard!$D$14,"end",IF(C1142="end","end",C1142+1))</f>
        <v>end</v>
      </c>
      <c r="D1143" s="8" t="str">
        <f t="shared" si="76"/>
        <v/>
      </c>
      <c r="E1143" s="9" t="str">
        <f>IF(C1143="end","",IF(DashBoard!$C$15="Straight Line",SLN(DashBoard!$D$8,DashBoard!$D$9,DashBoard!$D$14),IF(DashBoard!$C$15="Accelerated Double Declining",DDB(DashBoard!$D$8,DashBoard!$D$9,DashBoard!$D$14,C1143),IF(DashBoard!$C$15="Sum of Years",SYD(DashBoard!$D$8,DashBoard!$D$9,DashBoard!$D$14,C1143)))))</f>
        <v/>
      </c>
      <c r="F1143" s="10" t="str">
        <f t="shared" si="77"/>
        <v/>
      </c>
      <c r="G1143" s="11" t="str">
        <f>IF(OR(F1143&lt;DashBoard!$D$9,C1143="end"),"True Up To Savage Value","Expense")</f>
        <v>True Up To Savage Value</v>
      </c>
    </row>
    <row r="1144" spans="1:7" x14ac:dyDescent="0.3">
      <c r="A1144" s="18" t="str">
        <f t="shared" si="75"/>
        <v/>
      </c>
      <c r="B1144" s="7" t="str">
        <f t="shared" si="74"/>
        <v/>
      </c>
      <c r="C1144" s="7" t="str">
        <f>IF(C1143=DashBoard!$D$14,"end",IF(C1143="end","end",C1143+1))</f>
        <v>end</v>
      </c>
      <c r="D1144" s="8" t="str">
        <f t="shared" si="76"/>
        <v/>
      </c>
      <c r="E1144" s="9" t="str">
        <f>IF(C1144="end","",IF(DashBoard!$C$15="Straight Line",SLN(DashBoard!$D$8,DashBoard!$D$9,DashBoard!$D$14),IF(DashBoard!$C$15="Accelerated Double Declining",DDB(DashBoard!$D$8,DashBoard!$D$9,DashBoard!$D$14,C1144),IF(DashBoard!$C$15="Sum of Years",SYD(DashBoard!$D$8,DashBoard!$D$9,DashBoard!$D$14,C1144)))))</f>
        <v/>
      </c>
      <c r="F1144" s="10" t="str">
        <f t="shared" si="77"/>
        <v/>
      </c>
      <c r="G1144" s="11" t="str">
        <f>IF(OR(F1144&lt;DashBoard!$D$9,C1144="end"),"True Up To Savage Value","Expense")</f>
        <v>True Up To Savage Value</v>
      </c>
    </row>
    <row r="1145" spans="1:7" x14ac:dyDescent="0.3">
      <c r="A1145" s="18" t="str">
        <f t="shared" si="75"/>
        <v/>
      </c>
      <c r="B1145" s="7" t="str">
        <f t="shared" si="74"/>
        <v/>
      </c>
      <c r="C1145" s="7" t="str">
        <f>IF(C1144=DashBoard!$D$14,"end",IF(C1144="end","end",C1144+1))</f>
        <v>end</v>
      </c>
      <c r="D1145" s="8" t="str">
        <f t="shared" si="76"/>
        <v/>
      </c>
      <c r="E1145" s="9" t="str">
        <f>IF(C1145="end","",IF(DashBoard!$C$15="Straight Line",SLN(DashBoard!$D$8,DashBoard!$D$9,DashBoard!$D$14),IF(DashBoard!$C$15="Accelerated Double Declining",DDB(DashBoard!$D$8,DashBoard!$D$9,DashBoard!$D$14,C1145),IF(DashBoard!$C$15="Sum of Years",SYD(DashBoard!$D$8,DashBoard!$D$9,DashBoard!$D$14,C1145)))))</f>
        <v/>
      </c>
      <c r="F1145" s="10" t="str">
        <f t="shared" si="77"/>
        <v/>
      </c>
      <c r="G1145" s="11" t="str">
        <f>IF(OR(F1145&lt;DashBoard!$D$9,C1145="end"),"True Up To Savage Value","Expense")</f>
        <v>True Up To Savage Value</v>
      </c>
    </row>
    <row r="1146" spans="1:7" x14ac:dyDescent="0.3">
      <c r="A1146" s="18" t="str">
        <f t="shared" si="75"/>
        <v/>
      </c>
      <c r="B1146" s="7" t="str">
        <f t="shared" si="74"/>
        <v/>
      </c>
      <c r="C1146" s="7" t="str">
        <f>IF(C1145=DashBoard!$D$14,"end",IF(C1145="end","end",C1145+1))</f>
        <v>end</v>
      </c>
      <c r="D1146" s="8" t="str">
        <f t="shared" si="76"/>
        <v/>
      </c>
      <c r="E1146" s="9" t="str">
        <f>IF(C1146="end","",IF(DashBoard!$C$15="Straight Line",SLN(DashBoard!$D$8,DashBoard!$D$9,DashBoard!$D$14),IF(DashBoard!$C$15="Accelerated Double Declining",DDB(DashBoard!$D$8,DashBoard!$D$9,DashBoard!$D$14,C1146),IF(DashBoard!$C$15="Sum of Years",SYD(DashBoard!$D$8,DashBoard!$D$9,DashBoard!$D$14,C1146)))))</f>
        <v/>
      </c>
      <c r="F1146" s="10" t="str">
        <f t="shared" si="77"/>
        <v/>
      </c>
      <c r="G1146" s="11" t="str">
        <f>IF(OR(F1146&lt;DashBoard!$D$9,C1146="end"),"True Up To Savage Value","Expense")</f>
        <v>True Up To Savage Value</v>
      </c>
    </row>
    <row r="1147" spans="1:7" x14ac:dyDescent="0.3">
      <c r="A1147" s="18" t="str">
        <f t="shared" si="75"/>
        <v/>
      </c>
      <c r="B1147" s="7" t="str">
        <f t="shared" si="74"/>
        <v/>
      </c>
      <c r="C1147" s="7" t="str">
        <f>IF(C1146=DashBoard!$D$14,"end",IF(C1146="end","end",C1146+1))</f>
        <v>end</v>
      </c>
      <c r="D1147" s="8" t="str">
        <f t="shared" si="76"/>
        <v/>
      </c>
      <c r="E1147" s="9" t="str">
        <f>IF(C1147="end","",IF(DashBoard!$C$15="Straight Line",SLN(DashBoard!$D$8,DashBoard!$D$9,DashBoard!$D$14),IF(DashBoard!$C$15="Accelerated Double Declining",DDB(DashBoard!$D$8,DashBoard!$D$9,DashBoard!$D$14,C1147),IF(DashBoard!$C$15="Sum of Years",SYD(DashBoard!$D$8,DashBoard!$D$9,DashBoard!$D$14,C1147)))))</f>
        <v/>
      </c>
      <c r="F1147" s="10" t="str">
        <f t="shared" si="77"/>
        <v/>
      </c>
      <c r="G1147" s="11" t="str">
        <f>IF(OR(F1147&lt;DashBoard!$D$9,C1147="end"),"True Up To Savage Value","Expense")</f>
        <v>True Up To Savage Value</v>
      </c>
    </row>
    <row r="1148" spans="1:7" x14ac:dyDescent="0.3">
      <c r="A1148" s="18" t="str">
        <f t="shared" si="75"/>
        <v/>
      </c>
      <c r="B1148" s="7" t="str">
        <f t="shared" si="74"/>
        <v/>
      </c>
      <c r="C1148" s="7" t="str">
        <f>IF(C1147=DashBoard!$D$14,"end",IF(C1147="end","end",C1147+1))</f>
        <v>end</v>
      </c>
      <c r="D1148" s="8" t="str">
        <f t="shared" si="76"/>
        <v/>
      </c>
      <c r="E1148" s="9" t="str">
        <f>IF(C1148="end","",IF(DashBoard!$C$15="Straight Line",SLN(DashBoard!$D$8,DashBoard!$D$9,DashBoard!$D$14),IF(DashBoard!$C$15="Accelerated Double Declining",DDB(DashBoard!$D$8,DashBoard!$D$9,DashBoard!$D$14,C1148),IF(DashBoard!$C$15="Sum of Years",SYD(DashBoard!$D$8,DashBoard!$D$9,DashBoard!$D$14,C1148)))))</f>
        <v/>
      </c>
      <c r="F1148" s="10" t="str">
        <f t="shared" si="77"/>
        <v/>
      </c>
      <c r="G1148" s="11" t="str">
        <f>IF(OR(F1148&lt;DashBoard!$D$9,C1148="end"),"True Up To Savage Value","Expense")</f>
        <v>True Up To Savage Value</v>
      </c>
    </row>
    <row r="1149" spans="1:7" x14ac:dyDescent="0.3">
      <c r="A1149" s="18" t="str">
        <f t="shared" si="75"/>
        <v/>
      </c>
      <c r="B1149" s="7" t="str">
        <f t="shared" si="74"/>
        <v/>
      </c>
      <c r="C1149" s="7" t="str">
        <f>IF(C1148=DashBoard!$D$14,"end",IF(C1148="end","end",C1148+1))</f>
        <v>end</v>
      </c>
      <c r="D1149" s="8" t="str">
        <f t="shared" si="76"/>
        <v/>
      </c>
      <c r="E1149" s="9" t="str">
        <f>IF(C1149="end","",IF(DashBoard!$C$15="Straight Line",SLN(DashBoard!$D$8,DashBoard!$D$9,DashBoard!$D$14),IF(DashBoard!$C$15="Accelerated Double Declining",DDB(DashBoard!$D$8,DashBoard!$D$9,DashBoard!$D$14,C1149),IF(DashBoard!$C$15="Sum of Years",SYD(DashBoard!$D$8,DashBoard!$D$9,DashBoard!$D$14,C1149)))))</f>
        <v/>
      </c>
      <c r="F1149" s="10" t="str">
        <f t="shared" si="77"/>
        <v/>
      </c>
      <c r="G1149" s="11" t="str">
        <f>IF(OR(F1149&lt;DashBoard!$D$9,C1149="end"),"True Up To Savage Value","Expense")</f>
        <v>True Up To Savage Value</v>
      </c>
    </row>
    <row r="1150" spans="1:7" x14ac:dyDescent="0.3">
      <c r="A1150" s="18" t="str">
        <f t="shared" si="75"/>
        <v/>
      </c>
      <c r="B1150" s="7" t="str">
        <f t="shared" si="74"/>
        <v/>
      </c>
      <c r="C1150" s="7" t="str">
        <f>IF(C1149=DashBoard!$D$14,"end",IF(C1149="end","end",C1149+1))</f>
        <v>end</v>
      </c>
      <c r="D1150" s="8" t="str">
        <f t="shared" si="76"/>
        <v/>
      </c>
      <c r="E1150" s="9" t="str">
        <f>IF(C1150="end","",IF(DashBoard!$C$15="Straight Line",SLN(DashBoard!$D$8,DashBoard!$D$9,DashBoard!$D$14),IF(DashBoard!$C$15="Accelerated Double Declining",DDB(DashBoard!$D$8,DashBoard!$D$9,DashBoard!$D$14,C1150),IF(DashBoard!$C$15="Sum of Years",SYD(DashBoard!$D$8,DashBoard!$D$9,DashBoard!$D$14,C1150)))))</f>
        <v/>
      </c>
      <c r="F1150" s="10" t="str">
        <f t="shared" si="77"/>
        <v/>
      </c>
      <c r="G1150" s="11" t="str">
        <f>IF(OR(F1150&lt;DashBoard!$D$9,C1150="end"),"True Up To Savage Value","Expense")</f>
        <v>True Up To Savage Value</v>
      </c>
    </row>
    <row r="1151" spans="1:7" x14ac:dyDescent="0.3">
      <c r="A1151" s="18" t="str">
        <f t="shared" si="75"/>
        <v/>
      </c>
      <c r="B1151" s="7" t="str">
        <f t="shared" si="74"/>
        <v/>
      </c>
      <c r="C1151" s="7" t="str">
        <f>IF(C1150=DashBoard!$D$14,"end",IF(C1150="end","end",C1150+1))</f>
        <v>end</v>
      </c>
      <c r="D1151" s="8" t="str">
        <f t="shared" si="76"/>
        <v/>
      </c>
      <c r="E1151" s="9" t="str">
        <f>IF(C1151="end","",IF(DashBoard!$C$15="Straight Line",SLN(DashBoard!$D$8,DashBoard!$D$9,DashBoard!$D$14),IF(DashBoard!$C$15="Accelerated Double Declining",DDB(DashBoard!$D$8,DashBoard!$D$9,DashBoard!$D$14,C1151),IF(DashBoard!$C$15="Sum of Years",SYD(DashBoard!$D$8,DashBoard!$D$9,DashBoard!$D$14,C1151)))))</f>
        <v/>
      </c>
      <c r="F1151" s="10" t="str">
        <f t="shared" si="77"/>
        <v/>
      </c>
      <c r="G1151" s="11" t="str">
        <f>IF(OR(F1151&lt;DashBoard!$D$9,C1151="end"),"True Up To Savage Value","Expense")</f>
        <v>True Up To Savage Value</v>
      </c>
    </row>
    <row r="1152" spans="1:7" x14ac:dyDescent="0.3">
      <c r="A1152" s="18" t="str">
        <f t="shared" si="75"/>
        <v/>
      </c>
      <c r="B1152" s="7" t="str">
        <f t="shared" si="74"/>
        <v/>
      </c>
      <c r="C1152" s="7" t="str">
        <f>IF(C1151=DashBoard!$D$14,"end",IF(C1151="end","end",C1151+1))</f>
        <v>end</v>
      </c>
      <c r="D1152" s="8" t="str">
        <f t="shared" si="76"/>
        <v/>
      </c>
      <c r="E1152" s="9" t="str">
        <f>IF(C1152="end","",IF(DashBoard!$C$15="Straight Line",SLN(DashBoard!$D$8,DashBoard!$D$9,DashBoard!$D$14),IF(DashBoard!$C$15="Accelerated Double Declining",DDB(DashBoard!$D$8,DashBoard!$D$9,DashBoard!$D$14,C1152),IF(DashBoard!$C$15="Sum of Years",SYD(DashBoard!$D$8,DashBoard!$D$9,DashBoard!$D$14,C1152)))))</f>
        <v/>
      </c>
      <c r="F1152" s="10" t="str">
        <f t="shared" si="77"/>
        <v/>
      </c>
      <c r="G1152" s="11" t="str">
        <f>IF(OR(F1152&lt;DashBoard!$D$9,C1152="end"),"True Up To Savage Value","Expense")</f>
        <v>True Up To Savage Value</v>
      </c>
    </row>
    <row r="1153" spans="1:7" x14ac:dyDescent="0.3">
      <c r="A1153" s="18" t="str">
        <f t="shared" si="75"/>
        <v/>
      </c>
      <c r="B1153" s="7" t="str">
        <f t="shared" si="74"/>
        <v/>
      </c>
      <c r="C1153" s="7" t="str">
        <f>IF(C1152=DashBoard!$D$14,"end",IF(C1152="end","end",C1152+1))</f>
        <v>end</v>
      </c>
      <c r="D1153" s="8" t="str">
        <f t="shared" si="76"/>
        <v/>
      </c>
      <c r="E1153" s="9" t="str">
        <f>IF(C1153="end","",IF(DashBoard!$C$15="Straight Line",SLN(DashBoard!$D$8,DashBoard!$D$9,DashBoard!$D$14),IF(DashBoard!$C$15="Accelerated Double Declining",DDB(DashBoard!$D$8,DashBoard!$D$9,DashBoard!$D$14,C1153),IF(DashBoard!$C$15="Sum of Years",SYD(DashBoard!$D$8,DashBoard!$D$9,DashBoard!$D$14,C1153)))))</f>
        <v/>
      </c>
      <c r="F1153" s="10" t="str">
        <f t="shared" si="77"/>
        <v/>
      </c>
      <c r="G1153" s="11" t="str">
        <f>IF(OR(F1153&lt;DashBoard!$D$9,C1153="end"),"True Up To Savage Value","Expense")</f>
        <v>True Up To Savage Value</v>
      </c>
    </row>
    <row r="1154" spans="1:7" x14ac:dyDescent="0.3">
      <c r="A1154" s="18" t="str">
        <f t="shared" si="75"/>
        <v/>
      </c>
      <c r="B1154" s="7" t="str">
        <f t="shared" si="74"/>
        <v/>
      </c>
      <c r="C1154" s="7" t="str">
        <f>IF(C1153=DashBoard!$D$14,"end",IF(C1153="end","end",C1153+1))</f>
        <v>end</v>
      </c>
      <c r="D1154" s="8" t="str">
        <f t="shared" si="76"/>
        <v/>
      </c>
      <c r="E1154" s="9" t="str">
        <f>IF(C1154="end","",IF(DashBoard!$C$15="Straight Line",SLN(DashBoard!$D$8,DashBoard!$D$9,DashBoard!$D$14),IF(DashBoard!$C$15="Accelerated Double Declining",DDB(DashBoard!$D$8,DashBoard!$D$9,DashBoard!$D$14,C1154),IF(DashBoard!$C$15="Sum of Years",SYD(DashBoard!$D$8,DashBoard!$D$9,DashBoard!$D$14,C1154)))))</f>
        <v/>
      </c>
      <c r="F1154" s="10" t="str">
        <f t="shared" si="77"/>
        <v/>
      </c>
      <c r="G1154" s="11" t="str">
        <f>IF(OR(F1154&lt;DashBoard!$D$9,C1154="end"),"True Up To Savage Value","Expense")</f>
        <v>True Up To Savage Value</v>
      </c>
    </row>
    <row r="1155" spans="1:7" x14ac:dyDescent="0.3">
      <c r="A1155" s="18" t="str">
        <f t="shared" si="75"/>
        <v/>
      </c>
      <c r="B1155" s="7" t="str">
        <f t="shared" si="74"/>
        <v/>
      </c>
      <c r="C1155" s="7" t="str">
        <f>IF(C1154=DashBoard!$D$14,"end",IF(C1154="end","end",C1154+1))</f>
        <v>end</v>
      </c>
      <c r="D1155" s="8" t="str">
        <f t="shared" si="76"/>
        <v/>
      </c>
      <c r="E1155" s="9" t="str">
        <f>IF(C1155="end","",IF(DashBoard!$C$15="Straight Line",SLN(DashBoard!$D$8,DashBoard!$D$9,DashBoard!$D$14),IF(DashBoard!$C$15="Accelerated Double Declining",DDB(DashBoard!$D$8,DashBoard!$D$9,DashBoard!$D$14,C1155),IF(DashBoard!$C$15="Sum of Years",SYD(DashBoard!$D$8,DashBoard!$D$9,DashBoard!$D$14,C1155)))))</f>
        <v/>
      </c>
      <c r="F1155" s="10" t="str">
        <f t="shared" si="77"/>
        <v/>
      </c>
      <c r="G1155" s="11" t="str">
        <f>IF(OR(F1155&lt;DashBoard!$D$9,C1155="end"),"True Up To Savage Value","Expense")</f>
        <v>True Up To Savage Value</v>
      </c>
    </row>
    <row r="1156" spans="1:7" x14ac:dyDescent="0.3">
      <c r="A1156" s="18" t="str">
        <f t="shared" si="75"/>
        <v/>
      </c>
      <c r="B1156" s="7" t="str">
        <f t="shared" ref="B1156:B1219" si="78">IF(C1156="end","",YEAR(D1156))</f>
        <v/>
      </c>
      <c r="C1156" s="7" t="str">
        <f>IF(C1155=DashBoard!$D$14,"end",IF(C1155="end","end",C1155+1))</f>
        <v>end</v>
      </c>
      <c r="D1156" s="8" t="str">
        <f t="shared" si="76"/>
        <v/>
      </c>
      <c r="E1156" s="9" t="str">
        <f>IF(C1156="end","",IF(DashBoard!$C$15="Straight Line",SLN(DashBoard!$D$8,DashBoard!$D$9,DashBoard!$D$14),IF(DashBoard!$C$15="Accelerated Double Declining",DDB(DashBoard!$D$8,DashBoard!$D$9,DashBoard!$D$14,C1156),IF(DashBoard!$C$15="Sum of Years",SYD(DashBoard!$D$8,DashBoard!$D$9,DashBoard!$D$14,C1156)))))</f>
        <v/>
      </c>
      <c r="F1156" s="10" t="str">
        <f t="shared" si="77"/>
        <v/>
      </c>
      <c r="G1156" s="11" t="str">
        <f>IF(OR(F1156&lt;DashBoard!$D$9,C1156="end"),"True Up To Savage Value","Expense")</f>
        <v>True Up To Savage Value</v>
      </c>
    </row>
    <row r="1157" spans="1:7" x14ac:dyDescent="0.3">
      <c r="A1157" s="18" t="str">
        <f t="shared" ref="A1157:A1220" si="79">IFERROR(IF(B1157=B1156,E1157+A1156,E1157),"")</f>
        <v/>
      </c>
      <c r="B1157" s="7" t="str">
        <f t="shared" si="78"/>
        <v/>
      </c>
      <c r="C1157" s="7" t="str">
        <f>IF(C1156=DashBoard!$D$14,"end",IF(C1156="end","end",C1156+1))</f>
        <v>end</v>
      </c>
      <c r="D1157" s="8" t="str">
        <f t="shared" ref="D1157:D1220" si="80">IF(C1157="end","",EOMONTH(D1156,1))</f>
        <v/>
      </c>
      <c r="E1157" s="9" t="str">
        <f>IF(C1157="end","",IF(DashBoard!$C$15="Straight Line",SLN(DashBoard!$D$8,DashBoard!$D$9,DashBoard!$D$14),IF(DashBoard!$C$15="Accelerated Double Declining",DDB(DashBoard!$D$8,DashBoard!$D$9,DashBoard!$D$14,C1157),IF(DashBoard!$C$15="Sum of Years",SYD(DashBoard!$D$8,DashBoard!$D$9,DashBoard!$D$14,C1157)))))</f>
        <v/>
      </c>
      <c r="F1157" s="10" t="str">
        <f t="shared" ref="F1157:F1220" si="81">IF(C1157="end","",F1156-E1157)</f>
        <v/>
      </c>
      <c r="G1157" s="11" t="str">
        <f>IF(OR(F1157&lt;DashBoard!$D$9,C1157="end"),"True Up To Savage Value","Expense")</f>
        <v>True Up To Savage Value</v>
      </c>
    </row>
    <row r="1158" spans="1:7" x14ac:dyDescent="0.3">
      <c r="A1158" s="18" t="str">
        <f t="shared" si="79"/>
        <v/>
      </c>
      <c r="B1158" s="7" t="str">
        <f t="shared" si="78"/>
        <v/>
      </c>
      <c r="C1158" s="7" t="str">
        <f>IF(C1157=DashBoard!$D$14,"end",IF(C1157="end","end",C1157+1))</f>
        <v>end</v>
      </c>
      <c r="D1158" s="8" t="str">
        <f t="shared" si="80"/>
        <v/>
      </c>
      <c r="E1158" s="9" t="str">
        <f>IF(C1158="end","",IF(DashBoard!$C$15="Straight Line",SLN(DashBoard!$D$8,DashBoard!$D$9,DashBoard!$D$14),IF(DashBoard!$C$15="Accelerated Double Declining",DDB(DashBoard!$D$8,DashBoard!$D$9,DashBoard!$D$14,C1158),IF(DashBoard!$C$15="Sum of Years",SYD(DashBoard!$D$8,DashBoard!$D$9,DashBoard!$D$14,C1158)))))</f>
        <v/>
      </c>
      <c r="F1158" s="10" t="str">
        <f t="shared" si="81"/>
        <v/>
      </c>
      <c r="G1158" s="11" t="str">
        <f>IF(OR(F1158&lt;DashBoard!$D$9,C1158="end"),"True Up To Savage Value","Expense")</f>
        <v>True Up To Savage Value</v>
      </c>
    </row>
    <row r="1159" spans="1:7" x14ac:dyDescent="0.3">
      <c r="A1159" s="18" t="str">
        <f t="shared" si="79"/>
        <v/>
      </c>
      <c r="B1159" s="7" t="str">
        <f t="shared" si="78"/>
        <v/>
      </c>
      <c r="C1159" s="7" t="str">
        <f>IF(C1158=DashBoard!$D$14,"end",IF(C1158="end","end",C1158+1))</f>
        <v>end</v>
      </c>
      <c r="D1159" s="8" t="str">
        <f t="shared" si="80"/>
        <v/>
      </c>
      <c r="E1159" s="9" t="str">
        <f>IF(C1159="end","",IF(DashBoard!$C$15="Straight Line",SLN(DashBoard!$D$8,DashBoard!$D$9,DashBoard!$D$14),IF(DashBoard!$C$15="Accelerated Double Declining",DDB(DashBoard!$D$8,DashBoard!$D$9,DashBoard!$D$14,C1159),IF(DashBoard!$C$15="Sum of Years",SYD(DashBoard!$D$8,DashBoard!$D$9,DashBoard!$D$14,C1159)))))</f>
        <v/>
      </c>
      <c r="F1159" s="10" t="str">
        <f t="shared" si="81"/>
        <v/>
      </c>
      <c r="G1159" s="11" t="str">
        <f>IF(OR(F1159&lt;DashBoard!$D$9,C1159="end"),"True Up To Savage Value","Expense")</f>
        <v>True Up To Savage Value</v>
      </c>
    </row>
    <row r="1160" spans="1:7" x14ac:dyDescent="0.3">
      <c r="A1160" s="18" t="str">
        <f t="shared" si="79"/>
        <v/>
      </c>
      <c r="B1160" s="7" t="str">
        <f t="shared" si="78"/>
        <v/>
      </c>
      <c r="C1160" s="7" t="str">
        <f>IF(C1159=DashBoard!$D$14,"end",IF(C1159="end","end",C1159+1))</f>
        <v>end</v>
      </c>
      <c r="D1160" s="8" t="str">
        <f t="shared" si="80"/>
        <v/>
      </c>
      <c r="E1160" s="9" t="str">
        <f>IF(C1160="end","",IF(DashBoard!$C$15="Straight Line",SLN(DashBoard!$D$8,DashBoard!$D$9,DashBoard!$D$14),IF(DashBoard!$C$15="Accelerated Double Declining",DDB(DashBoard!$D$8,DashBoard!$D$9,DashBoard!$D$14,C1160),IF(DashBoard!$C$15="Sum of Years",SYD(DashBoard!$D$8,DashBoard!$D$9,DashBoard!$D$14,C1160)))))</f>
        <v/>
      </c>
      <c r="F1160" s="10" t="str">
        <f t="shared" si="81"/>
        <v/>
      </c>
      <c r="G1160" s="11" t="str">
        <f>IF(OR(F1160&lt;DashBoard!$D$9,C1160="end"),"True Up To Savage Value","Expense")</f>
        <v>True Up To Savage Value</v>
      </c>
    </row>
    <row r="1161" spans="1:7" x14ac:dyDescent="0.3">
      <c r="A1161" s="18" t="str">
        <f t="shared" si="79"/>
        <v/>
      </c>
      <c r="B1161" s="7" t="str">
        <f t="shared" si="78"/>
        <v/>
      </c>
      <c r="C1161" s="7" t="str">
        <f>IF(C1160=DashBoard!$D$14,"end",IF(C1160="end","end",C1160+1))</f>
        <v>end</v>
      </c>
      <c r="D1161" s="8" t="str">
        <f t="shared" si="80"/>
        <v/>
      </c>
      <c r="E1161" s="9" t="str">
        <f>IF(C1161="end","",IF(DashBoard!$C$15="Straight Line",SLN(DashBoard!$D$8,DashBoard!$D$9,DashBoard!$D$14),IF(DashBoard!$C$15="Accelerated Double Declining",DDB(DashBoard!$D$8,DashBoard!$D$9,DashBoard!$D$14,C1161),IF(DashBoard!$C$15="Sum of Years",SYD(DashBoard!$D$8,DashBoard!$D$9,DashBoard!$D$14,C1161)))))</f>
        <v/>
      </c>
      <c r="F1161" s="10" t="str">
        <f t="shared" si="81"/>
        <v/>
      </c>
      <c r="G1161" s="11" t="str">
        <f>IF(OR(F1161&lt;DashBoard!$D$9,C1161="end"),"True Up To Savage Value","Expense")</f>
        <v>True Up To Savage Value</v>
      </c>
    </row>
    <row r="1162" spans="1:7" x14ac:dyDescent="0.3">
      <c r="A1162" s="18" t="str">
        <f t="shared" si="79"/>
        <v/>
      </c>
      <c r="B1162" s="7" t="str">
        <f t="shared" si="78"/>
        <v/>
      </c>
      <c r="C1162" s="7" t="str">
        <f>IF(C1161=DashBoard!$D$14,"end",IF(C1161="end","end",C1161+1))</f>
        <v>end</v>
      </c>
      <c r="D1162" s="8" t="str">
        <f t="shared" si="80"/>
        <v/>
      </c>
      <c r="E1162" s="9" t="str">
        <f>IF(C1162="end","",IF(DashBoard!$C$15="Straight Line",SLN(DashBoard!$D$8,DashBoard!$D$9,DashBoard!$D$14),IF(DashBoard!$C$15="Accelerated Double Declining",DDB(DashBoard!$D$8,DashBoard!$D$9,DashBoard!$D$14,C1162),IF(DashBoard!$C$15="Sum of Years",SYD(DashBoard!$D$8,DashBoard!$D$9,DashBoard!$D$14,C1162)))))</f>
        <v/>
      </c>
      <c r="F1162" s="10" t="str">
        <f t="shared" si="81"/>
        <v/>
      </c>
      <c r="G1162" s="11" t="str">
        <f>IF(OR(F1162&lt;DashBoard!$D$9,C1162="end"),"True Up To Savage Value","Expense")</f>
        <v>True Up To Savage Value</v>
      </c>
    </row>
    <row r="1163" spans="1:7" x14ac:dyDescent="0.3">
      <c r="A1163" s="18" t="str">
        <f t="shared" si="79"/>
        <v/>
      </c>
      <c r="B1163" s="7" t="str">
        <f t="shared" si="78"/>
        <v/>
      </c>
      <c r="C1163" s="7" t="str">
        <f>IF(C1162=DashBoard!$D$14,"end",IF(C1162="end","end",C1162+1))</f>
        <v>end</v>
      </c>
      <c r="D1163" s="8" t="str">
        <f t="shared" si="80"/>
        <v/>
      </c>
      <c r="E1163" s="9" t="str">
        <f>IF(C1163="end","",IF(DashBoard!$C$15="Straight Line",SLN(DashBoard!$D$8,DashBoard!$D$9,DashBoard!$D$14),IF(DashBoard!$C$15="Accelerated Double Declining",DDB(DashBoard!$D$8,DashBoard!$D$9,DashBoard!$D$14,C1163),IF(DashBoard!$C$15="Sum of Years",SYD(DashBoard!$D$8,DashBoard!$D$9,DashBoard!$D$14,C1163)))))</f>
        <v/>
      </c>
      <c r="F1163" s="10" t="str">
        <f t="shared" si="81"/>
        <v/>
      </c>
      <c r="G1163" s="11" t="str">
        <f>IF(OR(F1163&lt;DashBoard!$D$9,C1163="end"),"True Up To Savage Value","Expense")</f>
        <v>True Up To Savage Value</v>
      </c>
    </row>
    <row r="1164" spans="1:7" x14ac:dyDescent="0.3">
      <c r="A1164" s="18" t="str">
        <f t="shared" si="79"/>
        <v/>
      </c>
      <c r="B1164" s="7" t="str">
        <f t="shared" si="78"/>
        <v/>
      </c>
      <c r="C1164" s="7" t="str">
        <f>IF(C1163=DashBoard!$D$14,"end",IF(C1163="end","end",C1163+1))</f>
        <v>end</v>
      </c>
      <c r="D1164" s="8" t="str">
        <f t="shared" si="80"/>
        <v/>
      </c>
      <c r="E1164" s="9" t="str">
        <f>IF(C1164="end","",IF(DashBoard!$C$15="Straight Line",SLN(DashBoard!$D$8,DashBoard!$D$9,DashBoard!$D$14),IF(DashBoard!$C$15="Accelerated Double Declining",DDB(DashBoard!$D$8,DashBoard!$D$9,DashBoard!$D$14,C1164),IF(DashBoard!$C$15="Sum of Years",SYD(DashBoard!$D$8,DashBoard!$D$9,DashBoard!$D$14,C1164)))))</f>
        <v/>
      </c>
      <c r="F1164" s="10" t="str">
        <f t="shared" si="81"/>
        <v/>
      </c>
      <c r="G1164" s="11" t="str">
        <f>IF(OR(F1164&lt;DashBoard!$D$9,C1164="end"),"True Up To Savage Value","Expense")</f>
        <v>True Up To Savage Value</v>
      </c>
    </row>
    <row r="1165" spans="1:7" x14ac:dyDescent="0.3">
      <c r="A1165" s="18" t="str">
        <f t="shared" si="79"/>
        <v/>
      </c>
      <c r="B1165" s="7" t="str">
        <f t="shared" si="78"/>
        <v/>
      </c>
      <c r="C1165" s="7" t="str">
        <f>IF(C1164=DashBoard!$D$14,"end",IF(C1164="end","end",C1164+1))</f>
        <v>end</v>
      </c>
      <c r="D1165" s="8" t="str">
        <f t="shared" si="80"/>
        <v/>
      </c>
      <c r="E1165" s="9" t="str">
        <f>IF(C1165="end","",IF(DashBoard!$C$15="Straight Line",SLN(DashBoard!$D$8,DashBoard!$D$9,DashBoard!$D$14),IF(DashBoard!$C$15="Accelerated Double Declining",DDB(DashBoard!$D$8,DashBoard!$D$9,DashBoard!$D$14,C1165),IF(DashBoard!$C$15="Sum of Years",SYD(DashBoard!$D$8,DashBoard!$D$9,DashBoard!$D$14,C1165)))))</f>
        <v/>
      </c>
      <c r="F1165" s="10" t="str">
        <f t="shared" si="81"/>
        <v/>
      </c>
      <c r="G1165" s="11" t="str">
        <f>IF(OR(F1165&lt;DashBoard!$D$9,C1165="end"),"True Up To Savage Value","Expense")</f>
        <v>True Up To Savage Value</v>
      </c>
    </row>
    <row r="1166" spans="1:7" x14ac:dyDescent="0.3">
      <c r="A1166" s="18" t="str">
        <f t="shared" si="79"/>
        <v/>
      </c>
      <c r="B1166" s="7" t="str">
        <f t="shared" si="78"/>
        <v/>
      </c>
      <c r="C1166" s="7" t="str">
        <f>IF(C1165=DashBoard!$D$14,"end",IF(C1165="end","end",C1165+1))</f>
        <v>end</v>
      </c>
      <c r="D1166" s="8" t="str">
        <f t="shared" si="80"/>
        <v/>
      </c>
      <c r="E1166" s="9" t="str">
        <f>IF(C1166="end","",IF(DashBoard!$C$15="Straight Line",SLN(DashBoard!$D$8,DashBoard!$D$9,DashBoard!$D$14),IF(DashBoard!$C$15="Accelerated Double Declining",DDB(DashBoard!$D$8,DashBoard!$D$9,DashBoard!$D$14,C1166),IF(DashBoard!$C$15="Sum of Years",SYD(DashBoard!$D$8,DashBoard!$D$9,DashBoard!$D$14,C1166)))))</f>
        <v/>
      </c>
      <c r="F1166" s="10" t="str">
        <f t="shared" si="81"/>
        <v/>
      </c>
      <c r="G1166" s="11" t="str">
        <f>IF(OR(F1166&lt;DashBoard!$D$9,C1166="end"),"True Up To Savage Value","Expense")</f>
        <v>True Up To Savage Value</v>
      </c>
    </row>
    <row r="1167" spans="1:7" x14ac:dyDescent="0.3">
      <c r="A1167" s="18" t="str">
        <f t="shared" si="79"/>
        <v/>
      </c>
      <c r="B1167" s="7" t="str">
        <f t="shared" si="78"/>
        <v/>
      </c>
      <c r="C1167" s="7" t="str">
        <f>IF(C1166=DashBoard!$D$14,"end",IF(C1166="end","end",C1166+1))</f>
        <v>end</v>
      </c>
      <c r="D1167" s="8" t="str">
        <f t="shared" si="80"/>
        <v/>
      </c>
      <c r="E1167" s="9" t="str">
        <f>IF(C1167="end","",IF(DashBoard!$C$15="Straight Line",SLN(DashBoard!$D$8,DashBoard!$D$9,DashBoard!$D$14),IF(DashBoard!$C$15="Accelerated Double Declining",DDB(DashBoard!$D$8,DashBoard!$D$9,DashBoard!$D$14,C1167),IF(DashBoard!$C$15="Sum of Years",SYD(DashBoard!$D$8,DashBoard!$D$9,DashBoard!$D$14,C1167)))))</f>
        <v/>
      </c>
      <c r="F1167" s="10" t="str">
        <f t="shared" si="81"/>
        <v/>
      </c>
      <c r="G1167" s="11" t="str">
        <f>IF(OR(F1167&lt;DashBoard!$D$9,C1167="end"),"True Up To Savage Value","Expense")</f>
        <v>True Up To Savage Value</v>
      </c>
    </row>
    <row r="1168" spans="1:7" x14ac:dyDescent="0.3">
      <c r="A1168" s="18" t="str">
        <f t="shared" si="79"/>
        <v/>
      </c>
      <c r="B1168" s="7" t="str">
        <f t="shared" si="78"/>
        <v/>
      </c>
      <c r="C1168" s="7" t="str">
        <f>IF(C1167=DashBoard!$D$14,"end",IF(C1167="end","end",C1167+1))</f>
        <v>end</v>
      </c>
      <c r="D1168" s="8" t="str">
        <f t="shared" si="80"/>
        <v/>
      </c>
      <c r="E1168" s="9" t="str">
        <f>IF(C1168="end","",IF(DashBoard!$C$15="Straight Line",SLN(DashBoard!$D$8,DashBoard!$D$9,DashBoard!$D$14),IF(DashBoard!$C$15="Accelerated Double Declining",DDB(DashBoard!$D$8,DashBoard!$D$9,DashBoard!$D$14,C1168),IF(DashBoard!$C$15="Sum of Years",SYD(DashBoard!$D$8,DashBoard!$D$9,DashBoard!$D$14,C1168)))))</f>
        <v/>
      </c>
      <c r="F1168" s="10" t="str">
        <f t="shared" si="81"/>
        <v/>
      </c>
      <c r="G1168" s="11" t="str">
        <f>IF(OR(F1168&lt;DashBoard!$D$9,C1168="end"),"True Up To Savage Value","Expense")</f>
        <v>True Up To Savage Value</v>
      </c>
    </row>
    <row r="1169" spans="1:7" x14ac:dyDescent="0.3">
      <c r="A1169" s="18" t="str">
        <f t="shared" si="79"/>
        <v/>
      </c>
      <c r="B1169" s="7" t="str">
        <f t="shared" si="78"/>
        <v/>
      </c>
      <c r="C1169" s="7" t="str">
        <f>IF(C1168=DashBoard!$D$14,"end",IF(C1168="end","end",C1168+1))</f>
        <v>end</v>
      </c>
      <c r="D1169" s="8" t="str">
        <f t="shared" si="80"/>
        <v/>
      </c>
      <c r="E1169" s="9" t="str">
        <f>IF(C1169="end","",IF(DashBoard!$C$15="Straight Line",SLN(DashBoard!$D$8,DashBoard!$D$9,DashBoard!$D$14),IF(DashBoard!$C$15="Accelerated Double Declining",DDB(DashBoard!$D$8,DashBoard!$D$9,DashBoard!$D$14,C1169),IF(DashBoard!$C$15="Sum of Years",SYD(DashBoard!$D$8,DashBoard!$D$9,DashBoard!$D$14,C1169)))))</f>
        <v/>
      </c>
      <c r="F1169" s="10" t="str">
        <f t="shared" si="81"/>
        <v/>
      </c>
      <c r="G1169" s="11" t="str">
        <f>IF(OR(F1169&lt;DashBoard!$D$9,C1169="end"),"True Up To Savage Value","Expense")</f>
        <v>True Up To Savage Value</v>
      </c>
    </row>
    <row r="1170" spans="1:7" x14ac:dyDescent="0.3">
      <c r="A1170" s="18" t="str">
        <f t="shared" si="79"/>
        <v/>
      </c>
      <c r="B1170" s="7" t="str">
        <f t="shared" si="78"/>
        <v/>
      </c>
      <c r="C1170" s="7" t="str">
        <f>IF(C1169=DashBoard!$D$14,"end",IF(C1169="end","end",C1169+1))</f>
        <v>end</v>
      </c>
      <c r="D1170" s="8" t="str">
        <f t="shared" si="80"/>
        <v/>
      </c>
      <c r="E1170" s="9" t="str">
        <f>IF(C1170="end","",IF(DashBoard!$C$15="Straight Line",SLN(DashBoard!$D$8,DashBoard!$D$9,DashBoard!$D$14),IF(DashBoard!$C$15="Accelerated Double Declining",DDB(DashBoard!$D$8,DashBoard!$D$9,DashBoard!$D$14,C1170),IF(DashBoard!$C$15="Sum of Years",SYD(DashBoard!$D$8,DashBoard!$D$9,DashBoard!$D$14,C1170)))))</f>
        <v/>
      </c>
      <c r="F1170" s="10" t="str">
        <f t="shared" si="81"/>
        <v/>
      </c>
      <c r="G1170" s="11" t="str">
        <f>IF(OR(F1170&lt;DashBoard!$D$9,C1170="end"),"True Up To Savage Value","Expense")</f>
        <v>True Up To Savage Value</v>
      </c>
    </row>
    <row r="1171" spans="1:7" x14ac:dyDescent="0.3">
      <c r="A1171" s="18" t="str">
        <f t="shared" si="79"/>
        <v/>
      </c>
      <c r="B1171" s="7" t="str">
        <f t="shared" si="78"/>
        <v/>
      </c>
      <c r="C1171" s="7" t="str">
        <f>IF(C1170=DashBoard!$D$14,"end",IF(C1170="end","end",C1170+1))</f>
        <v>end</v>
      </c>
      <c r="D1171" s="8" t="str">
        <f t="shared" si="80"/>
        <v/>
      </c>
      <c r="E1171" s="9" t="str">
        <f>IF(C1171="end","",IF(DashBoard!$C$15="Straight Line",SLN(DashBoard!$D$8,DashBoard!$D$9,DashBoard!$D$14),IF(DashBoard!$C$15="Accelerated Double Declining",DDB(DashBoard!$D$8,DashBoard!$D$9,DashBoard!$D$14,C1171),IF(DashBoard!$C$15="Sum of Years",SYD(DashBoard!$D$8,DashBoard!$D$9,DashBoard!$D$14,C1171)))))</f>
        <v/>
      </c>
      <c r="F1171" s="10" t="str">
        <f t="shared" si="81"/>
        <v/>
      </c>
      <c r="G1171" s="11" t="str">
        <f>IF(OR(F1171&lt;DashBoard!$D$9,C1171="end"),"True Up To Savage Value","Expense")</f>
        <v>True Up To Savage Value</v>
      </c>
    </row>
    <row r="1172" spans="1:7" x14ac:dyDescent="0.3">
      <c r="A1172" s="18" t="str">
        <f t="shared" si="79"/>
        <v/>
      </c>
      <c r="B1172" s="7" t="str">
        <f t="shared" si="78"/>
        <v/>
      </c>
      <c r="C1172" s="7" t="str">
        <f>IF(C1171=DashBoard!$D$14,"end",IF(C1171="end","end",C1171+1))</f>
        <v>end</v>
      </c>
      <c r="D1172" s="8" t="str">
        <f t="shared" si="80"/>
        <v/>
      </c>
      <c r="E1172" s="9" t="str">
        <f>IF(C1172="end","",IF(DashBoard!$C$15="Straight Line",SLN(DashBoard!$D$8,DashBoard!$D$9,DashBoard!$D$14),IF(DashBoard!$C$15="Accelerated Double Declining",DDB(DashBoard!$D$8,DashBoard!$D$9,DashBoard!$D$14,C1172),IF(DashBoard!$C$15="Sum of Years",SYD(DashBoard!$D$8,DashBoard!$D$9,DashBoard!$D$14,C1172)))))</f>
        <v/>
      </c>
      <c r="F1172" s="10" t="str">
        <f t="shared" si="81"/>
        <v/>
      </c>
      <c r="G1172" s="11" t="str">
        <f>IF(OR(F1172&lt;DashBoard!$D$9,C1172="end"),"True Up To Savage Value","Expense")</f>
        <v>True Up To Savage Value</v>
      </c>
    </row>
    <row r="1173" spans="1:7" x14ac:dyDescent="0.3">
      <c r="A1173" s="18" t="str">
        <f t="shared" si="79"/>
        <v/>
      </c>
      <c r="B1173" s="7" t="str">
        <f t="shared" si="78"/>
        <v/>
      </c>
      <c r="C1173" s="7" t="str">
        <f>IF(C1172=DashBoard!$D$14,"end",IF(C1172="end","end",C1172+1))</f>
        <v>end</v>
      </c>
      <c r="D1173" s="8" t="str">
        <f t="shared" si="80"/>
        <v/>
      </c>
      <c r="E1173" s="9" t="str">
        <f>IF(C1173="end","",IF(DashBoard!$C$15="Straight Line",SLN(DashBoard!$D$8,DashBoard!$D$9,DashBoard!$D$14),IF(DashBoard!$C$15="Accelerated Double Declining",DDB(DashBoard!$D$8,DashBoard!$D$9,DashBoard!$D$14,C1173),IF(DashBoard!$C$15="Sum of Years",SYD(DashBoard!$D$8,DashBoard!$D$9,DashBoard!$D$14,C1173)))))</f>
        <v/>
      </c>
      <c r="F1173" s="10" t="str">
        <f t="shared" si="81"/>
        <v/>
      </c>
      <c r="G1173" s="11" t="str">
        <f>IF(OR(F1173&lt;DashBoard!$D$9,C1173="end"),"True Up To Savage Value","Expense")</f>
        <v>True Up To Savage Value</v>
      </c>
    </row>
    <row r="1174" spans="1:7" x14ac:dyDescent="0.3">
      <c r="A1174" s="18" t="str">
        <f t="shared" si="79"/>
        <v/>
      </c>
      <c r="B1174" s="7" t="str">
        <f t="shared" si="78"/>
        <v/>
      </c>
      <c r="C1174" s="7" t="str">
        <f>IF(C1173=DashBoard!$D$14,"end",IF(C1173="end","end",C1173+1))</f>
        <v>end</v>
      </c>
      <c r="D1174" s="8" t="str">
        <f t="shared" si="80"/>
        <v/>
      </c>
      <c r="E1174" s="9" t="str">
        <f>IF(C1174="end","",IF(DashBoard!$C$15="Straight Line",SLN(DashBoard!$D$8,DashBoard!$D$9,DashBoard!$D$14),IF(DashBoard!$C$15="Accelerated Double Declining",DDB(DashBoard!$D$8,DashBoard!$D$9,DashBoard!$D$14,C1174),IF(DashBoard!$C$15="Sum of Years",SYD(DashBoard!$D$8,DashBoard!$D$9,DashBoard!$D$14,C1174)))))</f>
        <v/>
      </c>
      <c r="F1174" s="10" t="str">
        <f t="shared" si="81"/>
        <v/>
      </c>
      <c r="G1174" s="11" t="str">
        <f>IF(OR(F1174&lt;DashBoard!$D$9,C1174="end"),"True Up To Savage Value","Expense")</f>
        <v>True Up To Savage Value</v>
      </c>
    </row>
    <row r="1175" spans="1:7" x14ac:dyDescent="0.3">
      <c r="A1175" s="18" t="str">
        <f t="shared" si="79"/>
        <v/>
      </c>
      <c r="B1175" s="7" t="str">
        <f t="shared" si="78"/>
        <v/>
      </c>
      <c r="C1175" s="7" t="str">
        <f>IF(C1174=DashBoard!$D$14,"end",IF(C1174="end","end",C1174+1))</f>
        <v>end</v>
      </c>
      <c r="D1175" s="8" t="str">
        <f t="shared" si="80"/>
        <v/>
      </c>
      <c r="E1175" s="9" t="str">
        <f>IF(C1175="end","",IF(DashBoard!$C$15="Straight Line",SLN(DashBoard!$D$8,DashBoard!$D$9,DashBoard!$D$14),IF(DashBoard!$C$15="Accelerated Double Declining",DDB(DashBoard!$D$8,DashBoard!$D$9,DashBoard!$D$14,C1175),IF(DashBoard!$C$15="Sum of Years",SYD(DashBoard!$D$8,DashBoard!$D$9,DashBoard!$D$14,C1175)))))</f>
        <v/>
      </c>
      <c r="F1175" s="10" t="str">
        <f t="shared" si="81"/>
        <v/>
      </c>
      <c r="G1175" s="11" t="str">
        <f>IF(OR(F1175&lt;DashBoard!$D$9,C1175="end"),"True Up To Savage Value","Expense")</f>
        <v>True Up To Savage Value</v>
      </c>
    </row>
    <row r="1176" spans="1:7" x14ac:dyDescent="0.3">
      <c r="A1176" s="18" t="str">
        <f t="shared" si="79"/>
        <v/>
      </c>
      <c r="B1176" s="7" t="str">
        <f t="shared" si="78"/>
        <v/>
      </c>
      <c r="C1176" s="7" t="str">
        <f>IF(C1175=DashBoard!$D$14,"end",IF(C1175="end","end",C1175+1))</f>
        <v>end</v>
      </c>
      <c r="D1176" s="8" t="str">
        <f t="shared" si="80"/>
        <v/>
      </c>
      <c r="E1176" s="9" t="str">
        <f>IF(C1176="end","",IF(DashBoard!$C$15="Straight Line",SLN(DashBoard!$D$8,DashBoard!$D$9,DashBoard!$D$14),IF(DashBoard!$C$15="Accelerated Double Declining",DDB(DashBoard!$D$8,DashBoard!$D$9,DashBoard!$D$14,C1176),IF(DashBoard!$C$15="Sum of Years",SYD(DashBoard!$D$8,DashBoard!$D$9,DashBoard!$D$14,C1176)))))</f>
        <v/>
      </c>
      <c r="F1176" s="10" t="str">
        <f t="shared" si="81"/>
        <v/>
      </c>
      <c r="G1176" s="11" t="str">
        <f>IF(OR(F1176&lt;DashBoard!$D$9,C1176="end"),"True Up To Savage Value","Expense")</f>
        <v>True Up To Savage Value</v>
      </c>
    </row>
    <row r="1177" spans="1:7" x14ac:dyDescent="0.3">
      <c r="A1177" s="18" t="str">
        <f t="shared" si="79"/>
        <v/>
      </c>
      <c r="B1177" s="7" t="str">
        <f t="shared" si="78"/>
        <v/>
      </c>
      <c r="C1177" s="7" t="str">
        <f>IF(C1176=DashBoard!$D$14,"end",IF(C1176="end","end",C1176+1))</f>
        <v>end</v>
      </c>
      <c r="D1177" s="8" t="str">
        <f t="shared" si="80"/>
        <v/>
      </c>
      <c r="E1177" s="9" t="str">
        <f>IF(C1177="end","",IF(DashBoard!$C$15="Straight Line",SLN(DashBoard!$D$8,DashBoard!$D$9,DashBoard!$D$14),IF(DashBoard!$C$15="Accelerated Double Declining",DDB(DashBoard!$D$8,DashBoard!$D$9,DashBoard!$D$14,C1177),IF(DashBoard!$C$15="Sum of Years",SYD(DashBoard!$D$8,DashBoard!$D$9,DashBoard!$D$14,C1177)))))</f>
        <v/>
      </c>
      <c r="F1177" s="10" t="str">
        <f t="shared" si="81"/>
        <v/>
      </c>
      <c r="G1177" s="11" t="str">
        <f>IF(OR(F1177&lt;DashBoard!$D$9,C1177="end"),"True Up To Savage Value","Expense")</f>
        <v>True Up To Savage Value</v>
      </c>
    </row>
    <row r="1178" spans="1:7" x14ac:dyDescent="0.3">
      <c r="A1178" s="18" t="str">
        <f t="shared" si="79"/>
        <v/>
      </c>
      <c r="B1178" s="7" t="str">
        <f t="shared" si="78"/>
        <v/>
      </c>
      <c r="C1178" s="7" t="str">
        <f>IF(C1177=DashBoard!$D$14,"end",IF(C1177="end","end",C1177+1))</f>
        <v>end</v>
      </c>
      <c r="D1178" s="8" t="str">
        <f t="shared" si="80"/>
        <v/>
      </c>
      <c r="E1178" s="9" t="str">
        <f>IF(C1178="end","",IF(DashBoard!$C$15="Straight Line",SLN(DashBoard!$D$8,DashBoard!$D$9,DashBoard!$D$14),IF(DashBoard!$C$15="Accelerated Double Declining",DDB(DashBoard!$D$8,DashBoard!$D$9,DashBoard!$D$14,C1178),IF(DashBoard!$C$15="Sum of Years",SYD(DashBoard!$D$8,DashBoard!$D$9,DashBoard!$D$14,C1178)))))</f>
        <v/>
      </c>
      <c r="F1178" s="10" t="str">
        <f t="shared" si="81"/>
        <v/>
      </c>
      <c r="G1178" s="11" t="str">
        <f>IF(OR(F1178&lt;DashBoard!$D$9,C1178="end"),"True Up To Savage Value","Expense")</f>
        <v>True Up To Savage Value</v>
      </c>
    </row>
    <row r="1179" spans="1:7" x14ac:dyDescent="0.3">
      <c r="A1179" s="18" t="str">
        <f t="shared" si="79"/>
        <v/>
      </c>
      <c r="B1179" s="7" t="str">
        <f t="shared" si="78"/>
        <v/>
      </c>
      <c r="C1179" s="7" t="str">
        <f>IF(C1178=DashBoard!$D$14,"end",IF(C1178="end","end",C1178+1))</f>
        <v>end</v>
      </c>
      <c r="D1179" s="8" t="str">
        <f t="shared" si="80"/>
        <v/>
      </c>
      <c r="E1179" s="9" t="str">
        <f>IF(C1179="end","",IF(DashBoard!$C$15="Straight Line",SLN(DashBoard!$D$8,DashBoard!$D$9,DashBoard!$D$14),IF(DashBoard!$C$15="Accelerated Double Declining",DDB(DashBoard!$D$8,DashBoard!$D$9,DashBoard!$D$14,C1179),IF(DashBoard!$C$15="Sum of Years",SYD(DashBoard!$D$8,DashBoard!$D$9,DashBoard!$D$14,C1179)))))</f>
        <v/>
      </c>
      <c r="F1179" s="10" t="str">
        <f t="shared" si="81"/>
        <v/>
      </c>
      <c r="G1179" s="11" t="str">
        <f>IF(OR(F1179&lt;DashBoard!$D$9,C1179="end"),"True Up To Savage Value","Expense")</f>
        <v>True Up To Savage Value</v>
      </c>
    </row>
    <row r="1180" spans="1:7" x14ac:dyDescent="0.3">
      <c r="A1180" s="18" t="str">
        <f t="shared" si="79"/>
        <v/>
      </c>
      <c r="B1180" s="7" t="str">
        <f t="shared" si="78"/>
        <v/>
      </c>
      <c r="C1180" s="7" t="str">
        <f>IF(C1179=DashBoard!$D$14,"end",IF(C1179="end","end",C1179+1))</f>
        <v>end</v>
      </c>
      <c r="D1180" s="8" t="str">
        <f t="shared" si="80"/>
        <v/>
      </c>
      <c r="E1180" s="9" t="str">
        <f>IF(C1180="end","",IF(DashBoard!$C$15="Straight Line",SLN(DashBoard!$D$8,DashBoard!$D$9,DashBoard!$D$14),IF(DashBoard!$C$15="Accelerated Double Declining",DDB(DashBoard!$D$8,DashBoard!$D$9,DashBoard!$D$14,C1180),IF(DashBoard!$C$15="Sum of Years",SYD(DashBoard!$D$8,DashBoard!$D$9,DashBoard!$D$14,C1180)))))</f>
        <v/>
      </c>
      <c r="F1180" s="10" t="str">
        <f t="shared" si="81"/>
        <v/>
      </c>
      <c r="G1180" s="11" t="str">
        <f>IF(OR(F1180&lt;DashBoard!$D$9,C1180="end"),"True Up To Savage Value","Expense")</f>
        <v>True Up To Savage Value</v>
      </c>
    </row>
    <row r="1181" spans="1:7" x14ac:dyDescent="0.3">
      <c r="A1181" s="18" t="str">
        <f t="shared" si="79"/>
        <v/>
      </c>
      <c r="B1181" s="7" t="str">
        <f t="shared" si="78"/>
        <v/>
      </c>
      <c r="C1181" s="7" t="str">
        <f>IF(C1180=DashBoard!$D$14,"end",IF(C1180="end","end",C1180+1))</f>
        <v>end</v>
      </c>
      <c r="D1181" s="8" t="str">
        <f t="shared" si="80"/>
        <v/>
      </c>
      <c r="E1181" s="9" t="str">
        <f>IF(C1181="end","",IF(DashBoard!$C$15="Straight Line",SLN(DashBoard!$D$8,DashBoard!$D$9,DashBoard!$D$14),IF(DashBoard!$C$15="Accelerated Double Declining",DDB(DashBoard!$D$8,DashBoard!$D$9,DashBoard!$D$14,C1181),IF(DashBoard!$C$15="Sum of Years",SYD(DashBoard!$D$8,DashBoard!$D$9,DashBoard!$D$14,C1181)))))</f>
        <v/>
      </c>
      <c r="F1181" s="10" t="str">
        <f t="shared" si="81"/>
        <v/>
      </c>
      <c r="G1181" s="11" t="str">
        <f>IF(OR(F1181&lt;DashBoard!$D$9,C1181="end"),"True Up To Savage Value","Expense")</f>
        <v>True Up To Savage Value</v>
      </c>
    </row>
    <row r="1182" spans="1:7" x14ac:dyDescent="0.3">
      <c r="A1182" s="18" t="str">
        <f t="shared" si="79"/>
        <v/>
      </c>
      <c r="B1182" s="7" t="str">
        <f t="shared" si="78"/>
        <v/>
      </c>
      <c r="C1182" s="7" t="str">
        <f>IF(C1181=DashBoard!$D$14,"end",IF(C1181="end","end",C1181+1))</f>
        <v>end</v>
      </c>
      <c r="D1182" s="8" t="str">
        <f t="shared" si="80"/>
        <v/>
      </c>
      <c r="E1182" s="9" t="str">
        <f>IF(C1182="end","",IF(DashBoard!$C$15="Straight Line",SLN(DashBoard!$D$8,DashBoard!$D$9,DashBoard!$D$14),IF(DashBoard!$C$15="Accelerated Double Declining",DDB(DashBoard!$D$8,DashBoard!$D$9,DashBoard!$D$14,C1182),IF(DashBoard!$C$15="Sum of Years",SYD(DashBoard!$D$8,DashBoard!$D$9,DashBoard!$D$14,C1182)))))</f>
        <v/>
      </c>
      <c r="F1182" s="10" t="str">
        <f t="shared" si="81"/>
        <v/>
      </c>
      <c r="G1182" s="11" t="str">
        <f>IF(OR(F1182&lt;DashBoard!$D$9,C1182="end"),"True Up To Savage Value","Expense")</f>
        <v>True Up To Savage Value</v>
      </c>
    </row>
    <row r="1183" spans="1:7" x14ac:dyDescent="0.3">
      <c r="A1183" s="18" t="str">
        <f t="shared" si="79"/>
        <v/>
      </c>
      <c r="B1183" s="7" t="str">
        <f t="shared" si="78"/>
        <v/>
      </c>
      <c r="C1183" s="7" t="str">
        <f>IF(C1182=DashBoard!$D$14,"end",IF(C1182="end","end",C1182+1))</f>
        <v>end</v>
      </c>
      <c r="D1183" s="8" t="str">
        <f t="shared" si="80"/>
        <v/>
      </c>
      <c r="E1183" s="9" t="str">
        <f>IF(C1183="end","",IF(DashBoard!$C$15="Straight Line",SLN(DashBoard!$D$8,DashBoard!$D$9,DashBoard!$D$14),IF(DashBoard!$C$15="Accelerated Double Declining",DDB(DashBoard!$D$8,DashBoard!$D$9,DashBoard!$D$14,C1183),IF(DashBoard!$C$15="Sum of Years",SYD(DashBoard!$D$8,DashBoard!$D$9,DashBoard!$D$14,C1183)))))</f>
        <v/>
      </c>
      <c r="F1183" s="10" t="str">
        <f t="shared" si="81"/>
        <v/>
      </c>
      <c r="G1183" s="11" t="str">
        <f>IF(OR(F1183&lt;DashBoard!$D$9,C1183="end"),"True Up To Savage Value","Expense")</f>
        <v>True Up To Savage Value</v>
      </c>
    </row>
    <row r="1184" spans="1:7" x14ac:dyDescent="0.3">
      <c r="A1184" s="18" t="str">
        <f t="shared" si="79"/>
        <v/>
      </c>
      <c r="B1184" s="7" t="str">
        <f t="shared" si="78"/>
        <v/>
      </c>
      <c r="C1184" s="7" t="str">
        <f>IF(C1183=DashBoard!$D$14,"end",IF(C1183="end","end",C1183+1))</f>
        <v>end</v>
      </c>
      <c r="D1184" s="8" t="str">
        <f t="shared" si="80"/>
        <v/>
      </c>
      <c r="E1184" s="9" t="str">
        <f>IF(C1184="end","",IF(DashBoard!$C$15="Straight Line",SLN(DashBoard!$D$8,DashBoard!$D$9,DashBoard!$D$14),IF(DashBoard!$C$15="Accelerated Double Declining",DDB(DashBoard!$D$8,DashBoard!$D$9,DashBoard!$D$14,C1184),IF(DashBoard!$C$15="Sum of Years",SYD(DashBoard!$D$8,DashBoard!$D$9,DashBoard!$D$14,C1184)))))</f>
        <v/>
      </c>
      <c r="F1184" s="10" t="str">
        <f t="shared" si="81"/>
        <v/>
      </c>
      <c r="G1184" s="11" t="str">
        <f>IF(OR(F1184&lt;DashBoard!$D$9,C1184="end"),"True Up To Savage Value","Expense")</f>
        <v>True Up To Savage Value</v>
      </c>
    </row>
    <row r="1185" spans="1:7" x14ac:dyDescent="0.3">
      <c r="A1185" s="18" t="str">
        <f t="shared" si="79"/>
        <v/>
      </c>
      <c r="B1185" s="7" t="str">
        <f t="shared" si="78"/>
        <v/>
      </c>
      <c r="C1185" s="7" t="str">
        <f>IF(C1184=DashBoard!$D$14,"end",IF(C1184="end","end",C1184+1))</f>
        <v>end</v>
      </c>
      <c r="D1185" s="8" t="str">
        <f t="shared" si="80"/>
        <v/>
      </c>
      <c r="E1185" s="9" t="str">
        <f>IF(C1185="end","",IF(DashBoard!$C$15="Straight Line",SLN(DashBoard!$D$8,DashBoard!$D$9,DashBoard!$D$14),IF(DashBoard!$C$15="Accelerated Double Declining",DDB(DashBoard!$D$8,DashBoard!$D$9,DashBoard!$D$14,C1185),IF(DashBoard!$C$15="Sum of Years",SYD(DashBoard!$D$8,DashBoard!$D$9,DashBoard!$D$14,C1185)))))</f>
        <v/>
      </c>
      <c r="F1185" s="10" t="str">
        <f t="shared" si="81"/>
        <v/>
      </c>
      <c r="G1185" s="11" t="str">
        <f>IF(OR(F1185&lt;DashBoard!$D$9,C1185="end"),"True Up To Savage Value","Expense")</f>
        <v>True Up To Savage Value</v>
      </c>
    </row>
    <row r="1186" spans="1:7" x14ac:dyDescent="0.3">
      <c r="A1186" s="18" t="str">
        <f t="shared" si="79"/>
        <v/>
      </c>
      <c r="B1186" s="7" t="str">
        <f t="shared" si="78"/>
        <v/>
      </c>
      <c r="C1186" s="7" t="str">
        <f>IF(C1185=DashBoard!$D$14,"end",IF(C1185="end","end",C1185+1))</f>
        <v>end</v>
      </c>
      <c r="D1186" s="8" t="str">
        <f t="shared" si="80"/>
        <v/>
      </c>
      <c r="E1186" s="9" t="str">
        <f>IF(C1186="end","",IF(DashBoard!$C$15="Straight Line",SLN(DashBoard!$D$8,DashBoard!$D$9,DashBoard!$D$14),IF(DashBoard!$C$15="Accelerated Double Declining",DDB(DashBoard!$D$8,DashBoard!$D$9,DashBoard!$D$14,C1186),IF(DashBoard!$C$15="Sum of Years",SYD(DashBoard!$D$8,DashBoard!$D$9,DashBoard!$D$14,C1186)))))</f>
        <v/>
      </c>
      <c r="F1186" s="10" t="str">
        <f t="shared" si="81"/>
        <v/>
      </c>
      <c r="G1186" s="11" t="str">
        <f>IF(OR(F1186&lt;DashBoard!$D$9,C1186="end"),"True Up To Savage Value","Expense")</f>
        <v>True Up To Savage Value</v>
      </c>
    </row>
    <row r="1187" spans="1:7" x14ac:dyDescent="0.3">
      <c r="A1187" s="18" t="str">
        <f t="shared" si="79"/>
        <v/>
      </c>
      <c r="B1187" s="7" t="str">
        <f t="shared" si="78"/>
        <v/>
      </c>
      <c r="C1187" s="7" t="str">
        <f>IF(C1186=DashBoard!$D$14,"end",IF(C1186="end","end",C1186+1))</f>
        <v>end</v>
      </c>
      <c r="D1187" s="8" t="str">
        <f t="shared" si="80"/>
        <v/>
      </c>
      <c r="E1187" s="9" t="str">
        <f>IF(C1187="end","",IF(DashBoard!$C$15="Straight Line",SLN(DashBoard!$D$8,DashBoard!$D$9,DashBoard!$D$14),IF(DashBoard!$C$15="Accelerated Double Declining",DDB(DashBoard!$D$8,DashBoard!$D$9,DashBoard!$D$14,C1187),IF(DashBoard!$C$15="Sum of Years",SYD(DashBoard!$D$8,DashBoard!$D$9,DashBoard!$D$14,C1187)))))</f>
        <v/>
      </c>
      <c r="F1187" s="10" t="str">
        <f t="shared" si="81"/>
        <v/>
      </c>
      <c r="G1187" s="11" t="str">
        <f>IF(OR(F1187&lt;DashBoard!$D$9,C1187="end"),"True Up To Savage Value","Expense")</f>
        <v>True Up To Savage Value</v>
      </c>
    </row>
    <row r="1188" spans="1:7" x14ac:dyDescent="0.3">
      <c r="A1188" s="18" t="str">
        <f t="shared" si="79"/>
        <v/>
      </c>
      <c r="B1188" s="7" t="str">
        <f t="shared" si="78"/>
        <v/>
      </c>
      <c r="C1188" s="7" t="str">
        <f>IF(C1187=DashBoard!$D$14,"end",IF(C1187="end","end",C1187+1))</f>
        <v>end</v>
      </c>
      <c r="D1188" s="8" t="str">
        <f t="shared" si="80"/>
        <v/>
      </c>
      <c r="E1188" s="9" t="str">
        <f>IF(C1188="end","",IF(DashBoard!$C$15="Straight Line",SLN(DashBoard!$D$8,DashBoard!$D$9,DashBoard!$D$14),IF(DashBoard!$C$15="Accelerated Double Declining",DDB(DashBoard!$D$8,DashBoard!$D$9,DashBoard!$D$14,C1188),IF(DashBoard!$C$15="Sum of Years",SYD(DashBoard!$D$8,DashBoard!$D$9,DashBoard!$D$14,C1188)))))</f>
        <v/>
      </c>
      <c r="F1188" s="10" t="str">
        <f t="shared" si="81"/>
        <v/>
      </c>
      <c r="G1188" s="11" t="str">
        <f>IF(OR(F1188&lt;DashBoard!$D$9,C1188="end"),"True Up To Savage Value","Expense")</f>
        <v>True Up To Savage Value</v>
      </c>
    </row>
    <row r="1189" spans="1:7" x14ac:dyDescent="0.3">
      <c r="A1189" s="18" t="str">
        <f t="shared" si="79"/>
        <v/>
      </c>
      <c r="B1189" s="7" t="str">
        <f t="shared" si="78"/>
        <v/>
      </c>
      <c r="C1189" s="7" t="str">
        <f>IF(C1188=DashBoard!$D$14,"end",IF(C1188="end","end",C1188+1))</f>
        <v>end</v>
      </c>
      <c r="D1189" s="8" t="str">
        <f t="shared" si="80"/>
        <v/>
      </c>
      <c r="E1189" s="9" t="str">
        <f>IF(C1189="end","",IF(DashBoard!$C$15="Straight Line",SLN(DashBoard!$D$8,DashBoard!$D$9,DashBoard!$D$14),IF(DashBoard!$C$15="Accelerated Double Declining",DDB(DashBoard!$D$8,DashBoard!$D$9,DashBoard!$D$14,C1189),IF(DashBoard!$C$15="Sum of Years",SYD(DashBoard!$D$8,DashBoard!$D$9,DashBoard!$D$14,C1189)))))</f>
        <v/>
      </c>
      <c r="F1189" s="10" t="str">
        <f t="shared" si="81"/>
        <v/>
      </c>
      <c r="G1189" s="11" t="str">
        <f>IF(OR(F1189&lt;DashBoard!$D$9,C1189="end"),"True Up To Savage Value","Expense")</f>
        <v>True Up To Savage Value</v>
      </c>
    </row>
    <row r="1190" spans="1:7" x14ac:dyDescent="0.3">
      <c r="A1190" s="18" t="str">
        <f t="shared" si="79"/>
        <v/>
      </c>
      <c r="B1190" s="7" t="str">
        <f t="shared" si="78"/>
        <v/>
      </c>
      <c r="C1190" s="7" t="str">
        <f>IF(C1189=DashBoard!$D$14,"end",IF(C1189="end","end",C1189+1))</f>
        <v>end</v>
      </c>
      <c r="D1190" s="8" t="str">
        <f t="shared" si="80"/>
        <v/>
      </c>
      <c r="E1190" s="9" t="str">
        <f>IF(C1190="end","",IF(DashBoard!$C$15="Straight Line",SLN(DashBoard!$D$8,DashBoard!$D$9,DashBoard!$D$14),IF(DashBoard!$C$15="Accelerated Double Declining",DDB(DashBoard!$D$8,DashBoard!$D$9,DashBoard!$D$14,C1190),IF(DashBoard!$C$15="Sum of Years",SYD(DashBoard!$D$8,DashBoard!$D$9,DashBoard!$D$14,C1190)))))</f>
        <v/>
      </c>
      <c r="F1190" s="10" t="str">
        <f t="shared" si="81"/>
        <v/>
      </c>
      <c r="G1190" s="11" t="str">
        <f>IF(OR(F1190&lt;DashBoard!$D$9,C1190="end"),"True Up To Savage Value","Expense")</f>
        <v>True Up To Savage Value</v>
      </c>
    </row>
    <row r="1191" spans="1:7" x14ac:dyDescent="0.3">
      <c r="A1191" s="18" t="str">
        <f t="shared" si="79"/>
        <v/>
      </c>
      <c r="B1191" s="7" t="str">
        <f t="shared" si="78"/>
        <v/>
      </c>
      <c r="C1191" s="7" t="str">
        <f>IF(C1190=DashBoard!$D$14,"end",IF(C1190="end","end",C1190+1))</f>
        <v>end</v>
      </c>
      <c r="D1191" s="8" t="str">
        <f t="shared" si="80"/>
        <v/>
      </c>
      <c r="E1191" s="9" t="str">
        <f>IF(C1191="end","",IF(DashBoard!$C$15="Straight Line",SLN(DashBoard!$D$8,DashBoard!$D$9,DashBoard!$D$14),IF(DashBoard!$C$15="Accelerated Double Declining",DDB(DashBoard!$D$8,DashBoard!$D$9,DashBoard!$D$14,C1191),IF(DashBoard!$C$15="Sum of Years",SYD(DashBoard!$D$8,DashBoard!$D$9,DashBoard!$D$14,C1191)))))</f>
        <v/>
      </c>
      <c r="F1191" s="10" t="str">
        <f t="shared" si="81"/>
        <v/>
      </c>
      <c r="G1191" s="11" t="str">
        <f>IF(OR(F1191&lt;DashBoard!$D$9,C1191="end"),"True Up To Savage Value","Expense")</f>
        <v>True Up To Savage Value</v>
      </c>
    </row>
    <row r="1192" spans="1:7" x14ac:dyDescent="0.3">
      <c r="A1192" s="18" t="str">
        <f t="shared" si="79"/>
        <v/>
      </c>
      <c r="B1192" s="7" t="str">
        <f t="shared" si="78"/>
        <v/>
      </c>
      <c r="C1192" s="7" t="str">
        <f>IF(C1191=DashBoard!$D$14,"end",IF(C1191="end","end",C1191+1))</f>
        <v>end</v>
      </c>
      <c r="D1192" s="8" t="str">
        <f t="shared" si="80"/>
        <v/>
      </c>
      <c r="E1192" s="9" t="str">
        <f>IF(C1192="end","",IF(DashBoard!$C$15="Straight Line",SLN(DashBoard!$D$8,DashBoard!$D$9,DashBoard!$D$14),IF(DashBoard!$C$15="Accelerated Double Declining",DDB(DashBoard!$D$8,DashBoard!$D$9,DashBoard!$D$14,C1192),IF(DashBoard!$C$15="Sum of Years",SYD(DashBoard!$D$8,DashBoard!$D$9,DashBoard!$D$14,C1192)))))</f>
        <v/>
      </c>
      <c r="F1192" s="10" t="str">
        <f t="shared" si="81"/>
        <v/>
      </c>
      <c r="G1192" s="11" t="str">
        <f>IF(OR(F1192&lt;DashBoard!$D$9,C1192="end"),"True Up To Savage Value","Expense")</f>
        <v>True Up To Savage Value</v>
      </c>
    </row>
    <row r="1193" spans="1:7" x14ac:dyDescent="0.3">
      <c r="A1193" s="18" t="str">
        <f t="shared" si="79"/>
        <v/>
      </c>
      <c r="B1193" s="7" t="str">
        <f t="shared" si="78"/>
        <v/>
      </c>
      <c r="C1193" s="7" t="str">
        <f>IF(C1192=DashBoard!$D$14,"end",IF(C1192="end","end",C1192+1))</f>
        <v>end</v>
      </c>
      <c r="D1193" s="8" t="str">
        <f t="shared" si="80"/>
        <v/>
      </c>
      <c r="E1193" s="9" t="str">
        <f>IF(C1193="end","",IF(DashBoard!$C$15="Straight Line",SLN(DashBoard!$D$8,DashBoard!$D$9,DashBoard!$D$14),IF(DashBoard!$C$15="Accelerated Double Declining",DDB(DashBoard!$D$8,DashBoard!$D$9,DashBoard!$D$14,C1193),IF(DashBoard!$C$15="Sum of Years",SYD(DashBoard!$D$8,DashBoard!$D$9,DashBoard!$D$14,C1193)))))</f>
        <v/>
      </c>
      <c r="F1193" s="10" t="str">
        <f t="shared" si="81"/>
        <v/>
      </c>
      <c r="G1193" s="11" t="str">
        <f>IF(OR(F1193&lt;DashBoard!$D$9,C1193="end"),"True Up To Savage Value","Expense")</f>
        <v>True Up To Savage Value</v>
      </c>
    </row>
    <row r="1194" spans="1:7" x14ac:dyDescent="0.3">
      <c r="A1194" s="18" t="str">
        <f t="shared" si="79"/>
        <v/>
      </c>
      <c r="B1194" s="7" t="str">
        <f t="shared" si="78"/>
        <v/>
      </c>
      <c r="C1194" s="7" t="str">
        <f>IF(C1193=DashBoard!$D$14,"end",IF(C1193="end","end",C1193+1))</f>
        <v>end</v>
      </c>
      <c r="D1194" s="8" t="str">
        <f t="shared" si="80"/>
        <v/>
      </c>
      <c r="E1194" s="9" t="str">
        <f>IF(C1194="end","",IF(DashBoard!$C$15="Straight Line",SLN(DashBoard!$D$8,DashBoard!$D$9,DashBoard!$D$14),IF(DashBoard!$C$15="Accelerated Double Declining",DDB(DashBoard!$D$8,DashBoard!$D$9,DashBoard!$D$14,C1194),IF(DashBoard!$C$15="Sum of Years",SYD(DashBoard!$D$8,DashBoard!$D$9,DashBoard!$D$14,C1194)))))</f>
        <v/>
      </c>
      <c r="F1194" s="10" t="str">
        <f t="shared" si="81"/>
        <v/>
      </c>
      <c r="G1194" s="11" t="str">
        <f>IF(OR(F1194&lt;DashBoard!$D$9,C1194="end"),"True Up To Savage Value","Expense")</f>
        <v>True Up To Savage Value</v>
      </c>
    </row>
    <row r="1195" spans="1:7" x14ac:dyDescent="0.3">
      <c r="A1195" s="18" t="str">
        <f t="shared" si="79"/>
        <v/>
      </c>
      <c r="B1195" s="7" t="str">
        <f t="shared" si="78"/>
        <v/>
      </c>
      <c r="C1195" s="7" t="str">
        <f>IF(C1194=DashBoard!$D$14,"end",IF(C1194="end","end",C1194+1))</f>
        <v>end</v>
      </c>
      <c r="D1195" s="8" t="str">
        <f t="shared" si="80"/>
        <v/>
      </c>
      <c r="E1195" s="9" t="str">
        <f>IF(C1195="end","",IF(DashBoard!$C$15="Straight Line",SLN(DashBoard!$D$8,DashBoard!$D$9,DashBoard!$D$14),IF(DashBoard!$C$15="Accelerated Double Declining",DDB(DashBoard!$D$8,DashBoard!$D$9,DashBoard!$D$14,C1195),IF(DashBoard!$C$15="Sum of Years",SYD(DashBoard!$D$8,DashBoard!$D$9,DashBoard!$D$14,C1195)))))</f>
        <v/>
      </c>
      <c r="F1195" s="10" t="str">
        <f t="shared" si="81"/>
        <v/>
      </c>
      <c r="G1195" s="11" t="str">
        <f>IF(OR(F1195&lt;DashBoard!$D$9,C1195="end"),"True Up To Savage Value","Expense")</f>
        <v>True Up To Savage Value</v>
      </c>
    </row>
    <row r="1196" spans="1:7" x14ac:dyDescent="0.3">
      <c r="A1196" s="18" t="str">
        <f t="shared" si="79"/>
        <v/>
      </c>
      <c r="B1196" s="7" t="str">
        <f t="shared" si="78"/>
        <v/>
      </c>
      <c r="C1196" s="7" t="str">
        <f>IF(C1195=DashBoard!$D$14,"end",IF(C1195="end","end",C1195+1))</f>
        <v>end</v>
      </c>
      <c r="D1196" s="8" t="str">
        <f t="shared" si="80"/>
        <v/>
      </c>
      <c r="E1196" s="9" t="str">
        <f>IF(C1196="end","",IF(DashBoard!$C$15="Straight Line",SLN(DashBoard!$D$8,DashBoard!$D$9,DashBoard!$D$14),IF(DashBoard!$C$15="Accelerated Double Declining",DDB(DashBoard!$D$8,DashBoard!$D$9,DashBoard!$D$14,C1196),IF(DashBoard!$C$15="Sum of Years",SYD(DashBoard!$D$8,DashBoard!$D$9,DashBoard!$D$14,C1196)))))</f>
        <v/>
      </c>
      <c r="F1196" s="10" t="str">
        <f t="shared" si="81"/>
        <v/>
      </c>
      <c r="G1196" s="11" t="str">
        <f>IF(OR(F1196&lt;DashBoard!$D$9,C1196="end"),"True Up To Savage Value","Expense")</f>
        <v>True Up To Savage Value</v>
      </c>
    </row>
    <row r="1197" spans="1:7" x14ac:dyDescent="0.3">
      <c r="A1197" s="18" t="str">
        <f t="shared" si="79"/>
        <v/>
      </c>
      <c r="B1197" s="7" t="str">
        <f t="shared" si="78"/>
        <v/>
      </c>
      <c r="C1197" s="7" t="str">
        <f>IF(C1196=DashBoard!$D$14,"end",IF(C1196="end","end",C1196+1))</f>
        <v>end</v>
      </c>
      <c r="D1197" s="8" t="str">
        <f t="shared" si="80"/>
        <v/>
      </c>
      <c r="E1197" s="9" t="str">
        <f>IF(C1197="end","",IF(DashBoard!$C$15="Straight Line",SLN(DashBoard!$D$8,DashBoard!$D$9,DashBoard!$D$14),IF(DashBoard!$C$15="Accelerated Double Declining",DDB(DashBoard!$D$8,DashBoard!$D$9,DashBoard!$D$14,C1197),IF(DashBoard!$C$15="Sum of Years",SYD(DashBoard!$D$8,DashBoard!$D$9,DashBoard!$D$14,C1197)))))</f>
        <v/>
      </c>
      <c r="F1197" s="10" t="str">
        <f t="shared" si="81"/>
        <v/>
      </c>
      <c r="G1197" s="11" t="str">
        <f>IF(OR(F1197&lt;DashBoard!$D$9,C1197="end"),"True Up To Savage Value","Expense")</f>
        <v>True Up To Savage Value</v>
      </c>
    </row>
    <row r="1198" spans="1:7" x14ac:dyDescent="0.3">
      <c r="A1198" s="18" t="str">
        <f t="shared" si="79"/>
        <v/>
      </c>
      <c r="B1198" s="7" t="str">
        <f t="shared" si="78"/>
        <v/>
      </c>
      <c r="C1198" s="7" t="str">
        <f>IF(C1197=DashBoard!$D$14,"end",IF(C1197="end","end",C1197+1))</f>
        <v>end</v>
      </c>
      <c r="D1198" s="8" t="str">
        <f t="shared" si="80"/>
        <v/>
      </c>
      <c r="E1198" s="9" t="str">
        <f>IF(C1198="end","",IF(DashBoard!$C$15="Straight Line",SLN(DashBoard!$D$8,DashBoard!$D$9,DashBoard!$D$14),IF(DashBoard!$C$15="Accelerated Double Declining",DDB(DashBoard!$D$8,DashBoard!$D$9,DashBoard!$D$14,C1198),IF(DashBoard!$C$15="Sum of Years",SYD(DashBoard!$D$8,DashBoard!$D$9,DashBoard!$D$14,C1198)))))</f>
        <v/>
      </c>
      <c r="F1198" s="10" t="str">
        <f t="shared" si="81"/>
        <v/>
      </c>
      <c r="G1198" s="11" t="str">
        <f>IF(OR(F1198&lt;DashBoard!$D$9,C1198="end"),"True Up To Savage Value","Expense")</f>
        <v>True Up To Savage Value</v>
      </c>
    </row>
    <row r="1199" spans="1:7" x14ac:dyDescent="0.3">
      <c r="A1199" s="18" t="str">
        <f t="shared" si="79"/>
        <v/>
      </c>
      <c r="B1199" s="7" t="str">
        <f t="shared" si="78"/>
        <v/>
      </c>
      <c r="C1199" s="7" t="str">
        <f>IF(C1198=DashBoard!$D$14,"end",IF(C1198="end","end",C1198+1))</f>
        <v>end</v>
      </c>
      <c r="D1199" s="8" t="str">
        <f t="shared" si="80"/>
        <v/>
      </c>
      <c r="E1199" s="9" t="str">
        <f>IF(C1199="end","",IF(DashBoard!$C$15="Straight Line",SLN(DashBoard!$D$8,DashBoard!$D$9,DashBoard!$D$14),IF(DashBoard!$C$15="Accelerated Double Declining",DDB(DashBoard!$D$8,DashBoard!$D$9,DashBoard!$D$14,C1199),IF(DashBoard!$C$15="Sum of Years",SYD(DashBoard!$D$8,DashBoard!$D$9,DashBoard!$D$14,C1199)))))</f>
        <v/>
      </c>
      <c r="F1199" s="10" t="str">
        <f t="shared" si="81"/>
        <v/>
      </c>
      <c r="G1199" s="11" t="str">
        <f>IF(OR(F1199&lt;DashBoard!$D$9,C1199="end"),"True Up To Savage Value","Expense")</f>
        <v>True Up To Savage Value</v>
      </c>
    </row>
    <row r="1200" spans="1:7" x14ac:dyDescent="0.3">
      <c r="A1200" s="18" t="str">
        <f t="shared" si="79"/>
        <v/>
      </c>
      <c r="B1200" s="7" t="str">
        <f t="shared" si="78"/>
        <v/>
      </c>
      <c r="C1200" s="7" t="str">
        <f>IF(C1199=DashBoard!$D$14,"end",IF(C1199="end","end",C1199+1))</f>
        <v>end</v>
      </c>
      <c r="D1200" s="8" t="str">
        <f t="shared" si="80"/>
        <v/>
      </c>
      <c r="E1200" s="9" t="str">
        <f>IF(C1200="end","",IF(DashBoard!$C$15="Straight Line",SLN(DashBoard!$D$8,DashBoard!$D$9,DashBoard!$D$14),IF(DashBoard!$C$15="Accelerated Double Declining",DDB(DashBoard!$D$8,DashBoard!$D$9,DashBoard!$D$14,C1200),IF(DashBoard!$C$15="Sum of Years",SYD(DashBoard!$D$8,DashBoard!$D$9,DashBoard!$D$14,C1200)))))</f>
        <v/>
      </c>
      <c r="F1200" s="10" t="str">
        <f t="shared" si="81"/>
        <v/>
      </c>
      <c r="G1200" s="11" t="str">
        <f>IF(OR(F1200&lt;DashBoard!$D$9,C1200="end"),"True Up To Savage Value","Expense")</f>
        <v>True Up To Savage Value</v>
      </c>
    </row>
    <row r="1201" spans="1:7" x14ac:dyDescent="0.3">
      <c r="A1201" s="18" t="str">
        <f t="shared" si="79"/>
        <v/>
      </c>
      <c r="B1201" s="7" t="str">
        <f t="shared" si="78"/>
        <v/>
      </c>
      <c r="C1201" s="7" t="str">
        <f>IF(C1200=DashBoard!$D$14,"end",IF(C1200="end","end",C1200+1))</f>
        <v>end</v>
      </c>
      <c r="D1201" s="8" t="str">
        <f t="shared" si="80"/>
        <v/>
      </c>
      <c r="E1201" s="9" t="str">
        <f>IF(C1201="end","",IF(DashBoard!$C$15="Straight Line",SLN(DashBoard!$D$8,DashBoard!$D$9,DashBoard!$D$14),IF(DashBoard!$C$15="Accelerated Double Declining",DDB(DashBoard!$D$8,DashBoard!$D$9,DashBoard!$D$14,C1201),IF(DashBoard!$C$15="Sum of Years",SYD(DashBoard!$D$8,DashBoard!$D$9,DashBoard!$D$14,C1201)))))</f>
        <v/>
      </c>
      <c r="F1201" s="10" t="str">
        <f t="shared" si="81"/>
        <v/>
      </c>
      <c r="G1201" s="11" t="str">
        <f>IF(OR(F1201&lt;DashBoard!$D$9,C1201="end"),"True Up To Savage Value","Expense")</f>
        <v>True Up To Savage Value</v>
      </c>
    </row>
    <row r="1202" spans="1:7" x14ac:dyDescent="0.3">
      <c r="A1202" s="18" t="str">
        <f t="shared" si="79"/>
        <v/>
      </c>
      <c r="B1202" s="7" t="str">
        <f t="shared" si="78"/>
        <v/>
      </c>
      <c r="C1202" s="7" t="str">
        <f>IF(C1201=DashBoard!$D$14,"end",IF(C1201="end","end",C1201+1))</f>
        <v>end</v>
      </c>
      <c r="D1202" s="8" t="str">
        <f t="shared" si="80"/>
        <v/>
      </c>
      <c r="E1202" s="9" t="str">
        <f>IF(C1202="end","",IF(DashBoard!$C$15="Straight Line",SLN(DashBoard!$D$8,DashBoard!$D$9,DashBoard!$D$14),IF(DashBoard!$C$15="Accelerated Double Declining",DDB(DashBoard!$D$8,DashBoard!$D$9,DashBoard!$D$14,C1202),IF(DashBoard!$C$15="Sum of Years",SYD(DashBoard!$D$8,DashBoard!$D$9,DashBoard!$D$14,C1202)))))</f>
        <v/>
      </c>
      <c r="F1202" s="10" t="str">
        <f t="shared" si="81"/>
        <v/>
      </c>
      <c r="G1202" s="11" t="str">
        <f>IF(OR(F1202&lt;DashBoard!$D$9,C1202="end"),"True Up To Savage Value","Expense")</f>
        <v>True Up To Savage Value</v>
      </c>
    </row>
    <row r="1203" spans="1:7" x14ac:dyDescent="0.3">
      <c r="A1203" s="18" t="str">
        <f t="shared" si="79"/>
        <v/>
      </c>
      <c r="B1203" s="7" t="str">
        <f t="shared" si="78"/>
        <v/>
      </c>
      <c r="C1203" s="7" t="str">
        <f>IF(C1202=DashBoard!$D$14,"end",IF(C1202="end","end",C1202+1))</f>
        <v>end</v>
      </c>
      <c r="D1203" s="8" t="str">
        <f t="shared" si="80"/>
        <v/>
      </c>
      <c r="E1203" s="9" t="str">
        <f>IF(C1203="end","",IF(DashBoard!$C$15="Straight Line",SLN(DashBoard!$D$8,DashBoard!$D$9,DashBoard!$D$14),IF(DashBoard!$C$15="Accelerated Double Declining",DDB(DashBoard!$D$8,DashBoard!$D$9,DashBoard!$D$14,C1203),IF(DashBoard!$C$15="Sum of Years",SYD(DashBoard!$D$8,DashBoard!$D$9,DashBoard!$D$14,C1203)))))</f>
        <v/>
      </c>
      <c r="F1203" s="10" t="str">
        <f t="shared" si="81"/>
        <v/>
      </c>
      <c r="G1203" s="11" t="str">
        <f>IF(OR(F1203&lt;DashBoard!$D$9,C1203="end"),"True Up To Savage Value","Expense")</f>
        <v>True Up To Savage Value</v>
      </c>
    </row>
    <row r="1204" spans="1:7" x14ac:dyDescent="0.3">
      <c r="A1204" s="18" t="str">
        <f t="shared" si="79"/>
        <v/>
      </c>
      <c r="B1204" s="7" t="str">
        <f t="shared" si="78"/>
        <v/>
      </c>
      <c r="C1204" s="7" t="str">
        <f>IF(C1203=DashBoard!$D$14,"end",IF(C1203="end","end",C1203+1))</f>
        <v>end</v>
      </c>
      <c r="D1204" s="8" t="str">
        <f t="shared" si="80"/>
        <v/>
      </c>
      <c r="E1204" s="9" t="str">
        <f>IF(C1204="end","",IF(DashBoard!$C$15="Straight Line",SLN(DashBoard!$D$8,DashBoard!$D$9,DashBoard!$D$14),IF(DashBoard!$C$15="Accelerated Double Declining",DDB(DashBoard!$D$8,DashBoard!$D$9,DashBoard!$D$14,C1204),IF(DashBoard!$C$15="Sum of Years",SYD(DashBoard!$D$8,DashBoard!$D$9,DashBoard!$D$14,C1204)))))</f>
        <v/>
      </c>
      <c r="F1204" s="10" t="str">
        <f t="shared" si="81"/>
        <v/>
      </c>
      <c r="G1204" s="11" t="str">
        <f>IF(OR(F1204&lt;DashBoard!$D$9,C1204="end"),"True Up To Savage Value","Expense")</f>
        <v>True Up To Savage Value</v>
      </c>
    </row>
    <row r="1205" spans="1:7" x14ac:dyDescent="0.3">
      <c r="A1205" s="18" t="str">
        <f t="shared" si="79"/>
        <v/>
      </c>
      <c r="B1205" s="7" t="str">
        <f t="shared" si="78"/>
        <v/>
      </c>
      <c r="C1205" s="7" t="str">
        <f>IF(C1204=DashBoard!$D$14,"end",IF(C1204="end","end",C1204+1))</f>
        <v>end</v>
      </c>
      <c r="D1205" s="8" t="str">
        <f t="shared" si="80"/>
        <v/>
      </c>
      <c r="E1205" s="9" t="str">
        <f>IF(C1205="end","",IF(DashBoard!$C$15="Straight Line",SLN(DashBoard!$D$8,DashBoard!$D$9,DashBoard!$D$14),IF(DashBoard!$C$15="Accelerated Double Declining",DDB(DashBoard!$D$8,DashBoard!$D$9,DashBoard!$D$14,C1205),IF(DashBoard!$C$15="Sum of Years",SYD(DashBoard!$D$8,DashBoard!$D$9,DashBoard!$D$14,C1205)))))</f>
        <v/>
      </c>
      <c r="F1205" s="10" t="str">
        <f t="shared" si="81"/>
        <v/>
      </c>
      <c r="G1205" s="11" t="str">
        <f>IF(OR(F1205&lt;DashBoard!$D$9,C1205="end"),"True Up To Savage Value","Expense")</f>
        <v>True Up To Savage Value</v>
      </c>
    </row>
    <row r="1206" spans="1:7" x14ac:dyDescent="0.3">
      <c r="A1206" s="18" t="str">
        <f t="shared" si="79"/>
        <v/>
      </c>
      <c r="B1206" s="7" t="str">
        <f t="shared" si="78"/>
        <v/>
      </c>
      <c r="C1206" s="7" t="str">
        <f>IF(C1205=DashBoard!$D$14,"end",IF(C1205="end","end",C1205+1))</f>
        <v>end</v>
      </c>
      <c r="D1206" s="8" t="str">
        <f t="shared" si="80"/>
        <v/>
      </c>
      <c r="E1206" s="9" t="str">
        <f>IF(C1206="end","",IF(DashBoard!$C$15="Straight Line",SLN(DashBoard!$D$8,DashBoard!$D$9,DashBoard!$D$14),IF(DashBoard!$C$15="Accelerated Double Declining",DDB(DashBoard!$D$8,DashBoard!$D$9,DashBoard!$D$14,C1206),IF(DashBoard!$C$15="Sum of Years",SYD(DashBoard!$D$8,DashBoard!$D$9,DashBoard!$D$14,C1206)))))</f>
        <v/>
      </c>
      <c r="F1206" s="10" t="str">
        <f t="shared" si="81"/>
        <v/>
      </c>
      <c r="G1206" s="11" t="str">
        <f>IF(OR(F1206&lt;DashBoard!$D$9,C1206="end"),"True Up To Savage Value","Expense")</f>
        <v>True Up To Savage Value</v>
      </c>
    </row>
    <row r="1207" spans="1:7" x14ac:dyDescent="0.3">
      <c r="A1207" s="18" t="str">
        <f t="shared" si="79"/>
        <v/>
      </c>
      <c r="B1207" s="7" t="str">
        <f t="shared" si="78"/>
        <v/>
      </c>
      <c r="C1207" s="7" t="str">
        <f>IF(C1206=DashBoard!$D$14,"end",IF(C1206="end","end",C1206+1))</f>
        <v>end</v>
      </c>
      <c r="D1207" s="8" t="str">
        <f t="shared" si="80"/>
        <v/>
      </c>
      <c r="E1207" s="9" t="str">
        <f>IF(C1207="end","",IF(DashBoard!$C$15="Straight Line",SLN(DashBoard!$D$8,DashBoard!$D$9,DashBoard!$D$14),IF(DashBoard!$C$15="Accelerated Double Declining",DDB(DashBoard!$D$8,DashBoard!$D$9,DashBoard!$D$14,C1207),IF(DashBoard!$C$15="Sum of Years",SYD(DashBoard!$D$8,DashBoard!$D$9,DashBoard!$D$14,C1207)))))</f>
        <v/>
      </c>
      <c r="F1207" s="10" t="str">
        <f t="shared" si="81"/>
        <v/>
      </c>
      <c r="G1207" s="11" t="str">
        <f>IF(OR(F1207&lt;DashBoard!$D$9,C1207="end"),"True Up To Savage Value","Expense")</f>
        <v>True Up To Savage Value</v>
      </c>
    </row>
    <row r="1208" spans="1:7" x14ac:dyDescent="0.3">
      <c r="A1208" s="18" t="str">
        <f t="shared" si="79"/>
        <v/>
      </c>
      <c r="B1208" s="7" t="str">
        <f t="shared" si="78"/>
        <v/>
      </c>
      <c r="C1208" s="7" t="str">
        <f>IF(C1207=DashBoard!$D$14,"end",IF(C1207="end","end",C1207+1))</f>
        <v>end</v>
      </c>
      <c r="D1208" s="8" t="str">
        <f t="shared" si="80"/>
        <v/>
      </c>
      <c r="E1208" s="9" t="str">
        <f>IF(C1208="end","",IF(DashBoard!$C$15="Straight Line",SLN(DashBoard!$D$8,DashBoard!$D$9,DashBoard!$D$14),IF(DashBoard!$C$15="Accelerated Double Declining",DDB(DashBoard!$D$8,DashBoard!$D$9,DashBoard!$D$14,C1208),IF(DashBoard!$C$15="Sum of Years",SYD(DashBoard!$D$8,DashBoard!$D$9,DashBoard!$D$14,C1208)))))</f>
        <v/>
      </c>
      <c r="F1208" s="10" t="str">
        <f t="shared" si="81"/>
        <v/>
      </c>
      <c r="G1208" s="11" t="str">
        <f>IF(OR(F1208&lt;DashBoard!$D$9,C1208="end"),"True Up To Savage Value","Expense")</f>
        <v>True Up To Savage Value</v>
      </c>
    </row>
    <row r="1209" spans="1:7" x14ac:dyDescent="0.3">
      <c r="A1209" s="18" t="str">
        <f t="shared" si="79"/>
        <v/>
      </c>
      <c r="B1209" s="7" t="str">
        <f t="shared" si="78"/>
        <v/>
      </c>
      <c r="C1209" s="7" t="str">
        <f>IF(C1208=DashBoard!$D$14,"end",IF(C1208="end","end",C1208+1))</f>
        <v>end</v>
      </c>
      <c r="D1209" s="8" t="str">
        <f t="shared" si="80"/>
        <v/>
      </c>
      <c r="E1209" s="9" t="str">
        <f>IF(C1209="end","",IF(DashBoard!$C$15="Straight Line",SLN(DashBoard!$D$8,DashBoard!$D$9,DashBoard!$D$14),IF(DashBoard!$C$15="Accelerated Double Declining",DDB(DashBoard!$D$8,DashBoard!$D$9,DashBoard!$D$14,C1209),IF(DashBoard!$C$15="Sum of Years",SYD(DashBoard!$D$8,DashBoard!$D$9,DashBoard!$D$14,C1209)))))</f>
        <v/>
      </c>
      <c r="F1209" s="10" t="str">
        <f t="shared" si="81"/>
        <v/>
      </c>
      <c r="G1209" s="11" t="str">
        <f>IF(OR(F1209&lt;DashBoard!$D$9,C1209="end"),"True Up To Savage Value","Expense")</f>
        <v>True Up To Savage Value</v>
      </c>
    </row>
    <row r="1210" spans="1:7" x14ac:dyDescent="0.3">
      <c r="A1210" s="18" t="str">
        <f t="shared" si="79"/>
        <v/>
      </c>
      <c r="B1210" s="7" t="str">
        <f t="shared" si="78"/>
        <v/>
      </c>
      <c r="C1210" s="7" t="str">
        <f>IF(C1209=DashBoard!$D$14,"end",IF(C1209="end","end",C1209+1))</f>
        <v>end</v>
      </c>
      <c r="D1210" s="8" t="str">
        <f t="shared" si="80"/>
        <v/>
      </c>
      <c r="E1210" s="9" t="str">
        <f>IF(C1210="end","",IF(DashBoard!$C$15="Straight Line",SLN(DashBoard!$D$8,DashBoard!$D$9,DashBoard!$D$14),IF(DashBoard!$C$15="Accelerated Double Declining",DDB(DashBoard!$D$8,DashBoard!$D$9,DashBoard!$D$14,C1210),IF(DashBoard!$C$15="Sum of Years",SYD(DashBoard!$D$8,DashBoard!$D$9,DashBoard!$D$14,C1210)))))</f>
        <v/>
      </c>
      <c r="F1210" s="10" t="str">
        <f t="shared" si="81"/>
        <v/>
      </c>
      <c r="G1210" s="11" t="str">
        <f>IF(OR(F1210&lt;DashBoard!$D$9,C1210="end"),"True Up To Savage Value","Expense")</f>
        <v>True Up To Savage Value</v>
      </c>
    </row>
    <row r="1211" spans="1:7" x14ac:dyDescent="0.3">
      <c r="A1211" s="18" t="str">
        <f t="shared" si="79"/>
        <v/>
      </c>
      <c r="B1211" s="7" t="str">
        <f t="shared" si="78"/>
        <v/>
      </c>
      <c r="C1211" s="7" t="str">
        <f>IF(C1210=DashBoard!$D$14,"end",IF(C1210="end","end",C1210+1))</f>
        <v>end</v>
      </c>
      <c r="D1211" s="8" t="str">
        <f t="shared" si="80"/>
        <v/>
      </c>
      <c r="E1211" s="9" t="str">
        <f>IF(C1211="end","",IF(DashBoard!$C$15="Straight Line",SLN(DashBoard!$D$8,DashBoard!$D$9,DashBoard!$D$14),IF(DashBoard!$C$15="Accelerated Double Declining",DDB(DashBoard!$D$8,DashBoard!$D$9,DashBoard!$D$14,C1211),IF(DashBoard!$C$15="Sum of Years",SYD(DashBoard!$D$8,DashBoard!$D$9,DashBoard!$D$14,C1211)))))</f>
        <v/>
      </c>
      <c r="F1211" s="10" t="str">
        <f t="shared" si="81"/>
        <v/>
      </c>
      <c r="G1211" s="11" t="str">
        <f>IF(OR(F1211&lt;DashBoard!$D$9,C1211="end"),"True Up To Savage Value","Expense")</f>
        <v>True Up To Savage Value</v>
      </c>
    </row>
    <row r="1212" spans="1:7" x14ac:dyDescent="0.3">
      <c r="A1212" s="18" t="str">
        <f t="shared" si="79"/>
        <v/>
      </c>
      <c r="B1212" s="7" t="str">
        <f t="shared" si="78"/>
        <v/>
      </c>
      <c r="C1212" s="7" t="str">
        <f>IF(C1211=DashBoard!$D$14,"end",IF(C1211="end","end",C1211+1))</f>
        <v>end</v>
      </c>
      <c r="D1212" s="8" t="str">
        <f t="shared" si="80"/>
        <v/>
      </c>
      <c r="E1212" s="9" t="str">
        <f>IF(C1212="end","",IF(DashBoard!$C$15="Straight Line",SLN(DashBoard!$D$8,DashBoard!$D$9,DashBoard!$D$14),IF(DashBoard!$C$15="Accelerated Double Declining",DDB(DashBoard!$D$8,DashBoard!$D$9,DashBoard!$D$14,C1212),IF(DashBoard!$C$15="Sum of Years",SYD(DashBoard!$D$8,DashBoard!$D$9,DashBoard!$D$14,C1212)))))</f>
        <v/>
      </c>
      <c r="F1212" s="10" t="str">
        <f t="shared" si="81"/>
        <v/>
      </c>
      <c r="G1212" s="11" t="str">
        <f>IF(OR(F1212&lt;DashBoard!$D$9,C1212="end"),"True Up To Savage Value","Expense")</f>
        <v>True Up To Savage Value</v>
      </c>
    </row>
    <row r="1213" spans="1:7" x14ac:dyDescent="0.3">
      <c r="A1213" s="18" t="str">
        <f t="shared" si="79"/>
        <v/>
      </c>
      <c r="B1213" s="7" t="str">
        <f t="shared" si="78"/>
        <v/>
      </c>
      <c r="C1213" s="7" t="str">
        <f>IF(C1212=DashBoard!$D$14,"end",IF(C1212="end","end",C1212+1))</f>
        <v>end</v>
      </c>
      <c r="D1213" s="8" t="str">
        <f t="shared" si="80"/>
        <v/>
      </c>
      <c r="E1213" s="9" t="str">
        <f>IF(C1213="end","",IF(DashBoard!$C$15="Straight Line",SLN(DashBoard!$D$8,DashBoard!$D$9,DashBoard!$D$14),IF(DashBoard!$C$15="Accelerated Double Declining",DDB(DashBoard!$D$8,DashBoard!$D$9,DashBoard!$D$14,C1213),IF(DashBoard!$C$15="Sum of Years",SYD(DashBoard!$D$8,DashBoard!$D$9,DashBoard!$D$14,C1213)))))</f>
        <v/>
      </c>
      <c r="F1213" s="10" t="str">
        <f t="shared" si="81"/>
        <v/>
      </c>
      <c r="G1213" s="11" t="str">
        <f>IF(OR(F1213&lt;DashBoard!$D$9,C1213="end"),"True Up To Savage Value","Expense")</f>
        <v>True Up To Savage Value</v>
      </c>
    </row>
    <row r="1214" spans="1:7" x14ac:dyDescent="0.3">
      <c r="A1214" s="18" t="str">
        <f t="shared" si="79"/>
        <v/>
      </c>
      <c r="B1214" s="7" t="str">
        <f t="shared" si="78"/>
        <v/>
      </c>
      <c r="C1214" s="7" t="str">
        <f>IF(C1213=DashBoard!$D$14,"end",IF(C1213="end","end",C1213+1))</f>
        <v>end</v>
      </c>
      <c r="D1214" s="8" t="str">
        <f t="shared" si="80"/>
        <v/>
      </c>
      <c r="E1214" s="9" t="str">
        <f>IF(C1214="end","",IF(DashBoard!$C$15="Straight Line",SLN(DashBoard!$D$8,DashBoard!$D$9,DashBoard!$D$14),IF(DashBoard!$C$15="Accelerated Double Declining",DDB(DashBoard!$D$8,DashBoard!$D$9,DashBoard!$D$14,C1214),IF(DashBoard!$C$15="Sum of Years",SYD(DashBoard!$D$8,DashBoard!$D$9,DashBoard!$D$14,C1214)))))</f>
        <v/>
      </c>
      <c r="F1214" s="10" t="str">
        <f t="shared" si="81"/>
        <v/>
      </c>
      <c r="G1214" s="11" t="str">
        <f>IF(OR(F1214&lt;DashBoard!$D$9,C1214="end"),"True Up To Savage Value","Expense")</f>
        <v>True Up To Savage Value</v>
      </c>
    </row>
    <row r="1215" spans="1:7" x14ac:dyDescent="0.3">
      <c r="A1215" s="18" t="str">
        <f t="shared" si="79"/>
        <v/>
      </c>
      <c r="B1215" s="7" t="str">
        <f t="shared" si="78"/>
        <v/>
      </c>
      <c r="C1215" s="7" t="str">
        <f>IF(C1214=DashBoard!$D$14,"end",IF(C1214="end","end",C1214+1))</f>
        <v>end</v>
      </c>
      <c r="D1215" s="8" t="str">
        <f t="shared" si="80"/>
        <v/>
      </c>
      <c r="E1215" s="9" t="str">
        <f>IF(C1215="end","",IF(DashBoard!$C$15="Straight Line",SLN(DashBoard!$D$8,DashBoard!$D$9,DashBoard!$D$14),IF(DashBoard!$C$15="Accelerated Double Declining",DDB(DashBoard!$D$8,DashBoard!$D$9,DashBoard!$D$14,C1215),IF(DashBoard!$C$15="Sum of Years",SYD(DashBoard!$D$8,DashBoard!$D$9,DashBoard!$D$14,C1215)))))</f>
        <v/>
      </c>
      <c r="F1215" s="10" t="str">
        <f t="shared" si="81"/>
        <v/>
      </c>
      <c r="G1215" s="11" t="str">
        <f>IF(OR(F1215&lt;DashBoard!$D$9,C1215="end"),"True Up To Savage Value","Expense")</f>
        <v>True Up To Savage Value</v>
      </c>
    </row>
    <row r="1216" spans="1:7" x14ac:dyDescent="0.3">
      <c r="A1216" s="18" t="str">
        <f t="shared" si="79"/>
        <v/>
      </c>
      <c r="B1216" s="7" t="str">
        <f t="shared" si="78"/>
        <v/>
      </c>
      <c r="C1216" s="7" t="str">
        <f>IF(C1215=DashBoard!$D$14,"end",IF(C1215="end","end",C1215+1))</f>
        <v>end</v>
      </c>
      <c r="D1216" s="8" t="str">
        <f t="shared" si="80"/>
        <v/>
      </c>
      <c r="E1216" s="9" t="str">
        <f>IF(C1216="end","",IF(DashBoard!$C$15="Straight Line",SLN(DashBoard!$D$8,DashBoard!$D$9,DashBoard!$D$14),IF(DashBoard!$C$15="Accelerated Double Declining",DDB(DashBoard!$D$8,DashBoard!$D$9,DashBoard!$D$14,C1216),IF(DashBoard!$C$15="Sum of Years",SYD(DashBoard!$D$8,DashBoard!$D$9,DashBoard!$D$14,C1216)))))</f>
        <v/>
      </c>
      <c r="F1216" s="10" t="str">
        <f t="shared" si="81"/>
        <v/>
      </c>
      <c r="G1216" s="11" t="str">
        <f>IF(OR(F1216&lt;DashBoard!$D$9,C1216="end"),"True Up To Savage Value","Expense")</f>
        <v>True Up To Savage Value</v>
      </c>
    </row>
    <row r="1217" spans="1:7" x14ac:dyDescent="0.3">
      <c r="A1217" s="18" t="str">
        <f t="shared" si="79"/>
        <v/>
      </c>
      <c r="B1217" s="7" t="str">
        <f t="shared" si="78"/>
        <v/>
      </c>
      <c r="C1217" s="7" t="str">
        <f>IF(C1216=DashBoard!$D$14,"end",IF(C1216="end","end",C1216+1))</f>
        <v>end</v>
      </c>
      <c r="D1217" s="8" t="str">
        <f t="shared" si="80"/>
        <v/>
      </c>
      <c r="E1217" s="9" t="str">
        <f>IF(C1217="end","",IF(DashBoard!$C$15="Straight Line",SLN(DashBoard!$D$8,DashBoard!$D$9,DashBoard!$D$14),IF(DashBoard!$C$15="Accelerated Double Declining",DDB(DashBoard!$D$8,DashBoard!$D$9,DashBoard!$D$14,C1217),IF(DashBoard!$C$15="Sum of Years",SYD(DashBoard!$D$8,DashBoard!$D$9,DashBoard!$D$14,C1217)))))</f>
        <v/>
      </c>
      <c r="F1217" s="10" t="str">
        <f t="shared" si="81"/>
        <v/>
      </c>
      <c r="G1217" s="11" t="str">
        <f>IF(OR(F1217&lt;DashBoard!$D$9,C1217="end"),"True Up To Savage Value","Expense")</f>
        <v>True Up To Savage Value</v>
      </c>
    </row>
    <row r="1218" spans="1:7" x14ac:dyDescent="0.3">
      <c r="A1218" s="18" t="str">
        <f t="shared" si="79"/>
        <v/>
      </c>
      <c r="B1218" s="7" t="str">
        <f t="shared" si="78"/>
        <v/>
      </c>
      <c r="C1218" s="7" t="str">
        <f>IF(C1217=DashBoard!$D$14,"end",IF(C1217="end","end",C1217+1))</f>
        <v>end</v>
      </c>
      <c r="D1218" s="8" t="str">
        <f t="shared" si="80"/>
        <v/>
      </c>
      <c r="E1218" s="9" t="str">
        <f>IF(C1218="end","",IF(DashBoard!$C$15="Straight Line",SLN(DashBoard!$D$8,DashBoard!$D$9,DashBoard!$D$14),IF(DashBoard!$C$15="Accelerated Double Declining",DDB(DashBoard!$D$8,DashBoard!$D$9,DashBoard!$D$14,C1218),IF(DashBoard!$C$15="Sum of Years",SYD(DashBoard!$D$8,DashBoard!$D$9,DashBoard!$D$14,C1218)))))</f>
        <v/>
      </c>
      <c r="F1218" s="10" t="str">
        <f t="shared" si="81"/>
        <v/>
      </c>
      <c r="G1218" s="11" t="str">
        <f>IF(OR(F1218&lt;DashBoard!$D$9,C1218="end"),"True Up To Savage Value","Expense")</f>
        <v>True Up To Savage Value</v>
      </c>
    </row>
    <row r="1219" spans="1:7" x14ac:dyDescent="0.3">
      <c r="A1219" s="18" t="str">
        <f t="shared" si="79"/>
        <v/>
      </c>
      <c r="B1219" s="7" t="str">
        <f t="shared" si="78"/>
        <v/>
      </c>
      <c r="C1219" s="7" t="str">
        <f>IF(C1218=DashBoard!$D$14,"end",IF(C1218="end","end",C1218+1))</f>
        <v>end</v>
      </c>
      <c r="D1219" s="8" t="str">
        <f t="shared" si="80"/>
        <v/>
      </c>
      <c r="E1219" s="9" t="str">
        <f>IF(C1219="end","",IF(DashBoard!$C$15="Straight Line",SLN(DashBoard!$D$8,DashBoard!$D$9,DashBoard!$D$14),IF(DashBoard!$C$15="Accelerated Double Declining",DDB(DashBoard!$D$8,DashBoard!$D$9,DashBoard!$D$14,C1219),IF(DashBoard!$C$15="Sum of Years",SYD(DashBoard!$D$8,DashBoard!$D$9,DashBoard!$D$14,C1219)))))</f>
        <v/>
      </c>
      <c r="F1219" s="10" t="str">
        <f t="shared" si="81"/>
        <v/>
      </c>
      <c r="G1219" s="11" t="str">
        <f>IF(OR(F1219&lt;DashBoard!$D$9,C1219="end"),"True Up To Savage Value","Expense")</f>
        <v>True Up To Savage Value</v>
      </c>
    </row>
    <row r="1220" spans="1:7" x14ac:dyDescent="0.3">
      <c r="A1220" s="18" t="str">
        <f t="shared" si="79"/>
        <v/>
      </c>
      <c r="B1220" s="7" t="str">
        <f t="shared" ref="B1220:B1253" si="82">IF(C1220="end","",YEAR(D1220))</f>
        <v/>
      </c>
      <c r="C1220" s="7" t="str">
        <f>IF(C1219=DashBoard!$D$14,"end",IF(C1219="end","end",C1219+1))</f>
        <v>end</v>
      </c>
      <c r="D1220" s="8" t="str">
        <f t="shared" si="80"/>
        <v/>
      </c>
      <c r="E1220" s="9" t="str">
        <f>IF(C1220="end","",IF(DashBoard!$C$15="Straight Line",SLN(DashBoard!$D$8,DashBoard!$D$9,DashBoard!$D$14),IF(DashBoard!$C$15="Accelerated Double Declining",DDB(DashBoard!$D$8,DashBoard!$D$9,DashBoard!$D$14,C1220),IF(DashBoard!$C$15="Sum of Years",SYD(DashBoard!$D$8,DashBoard!$D$9,DashBoard!$D$14,C1220)))))</f>
        <v/>
      </c>
      <c r="F1220" s="10" t="str">
        <f t="shared" si="81"/>
        <v/>
      </c>
      <c r="G1220" s="11" t="str">
        <f>IF(OR(F1220&lt;DashBoard!$D$9,C1220="end"),"True Up To Savage Value","Expense")</f>
        <v>True Up To Savage Value</v>
      </c>
    </row>
    <row r="1221" spans="1:7" x14ac:dyDescent="0.3">
      <c r="A1221" s="18" t="str">
        <f t="shared" ref="A1221:A1253" si="83">IFERROR(IF(B1221=B1220,E1221+A1220,E1221),"")</f>
        <v/>
      </c>
      <c r="B1221" s="7" t="str">
        <f t="shared" si="82"/>
        <v/>
      </c>
      <c r="C1221" s="7" t="str">
        <f>IF(C1220=DashBoard!$D$14,"end",IF(C1220="end","end",C1220+1))</f>
        <v>end</v>
      </c>
      <c r="D1221" s="8" t="str">
        <f t="shared" ref="D1221:D1253" si="84">IF(C1221="end","",EOMONTH(D1220,1))</f>
        <v/>
      </c>
      <c r="E1221" s="9" t="str">
        <f>IF(C1221="end","",IF(DashBoard!$C$15="Straight Line",SLN(DashBoard!$D$8,DashBoard!$D$9,DashBoard!$D$14),IF(DashBoard!$C$15="Accelerated Double Declining",DDB(DashBoard!$D$8,DashBoard!$D$9,DashBoard!$D$14,C1221),IF(DashBoard!$C$15="Sum of Years",SYD(DashBoard!$D$8,DashBoard!$D$9,DashBoard!$D$14,C1221)))))</f>
        <v/>
      </c>
      <c r="F1221" s="10" t="str">
        <f t="shared" ref="F1221:F1253" si="85">IF(C1221="end","",F1220-E1221)</f>
        <v/>
      </c>
      <c r="G1221" s="11" t="str">
        <f>IF(OR(F1221&lt;DashBoard!$D$9,C1221="end"),"True Up To Savage Value","Expense")</f>
        <v>True Up To Savage Value</v>
      </c>
    </row>
    <row r="1222" spans="1:7" x14ac:dyDescent="0.3">
      <c r="A1222" s="18" t="str">
        <f t="shared" si="83"/>
        <v/>
      </c>
      <c r="B1222" s="7" t="str">
        <f t="shared" si="82"/>
        <v/>
      </c>
      <c r="C1222" s="7" t="str">
        <f>IF(C1221=DashBoard!$D$14,"end",IF(C1221="end","end",C1221+1))</f>
        <v>end</v>
      </c>
      <c r="D1222" s="8" t="str">
        <f t="shared" si="84"/>
        <v/>
      </c>
      <c r="E1222" s="9" t="str">
        <f>IF(C1222="end","",IF(DashBoard!$C$15="Straight Line",SLN(DashBoard!$D$8,DashBoard!$D$9,DashBoard!$D$14),IF(DashBoard!$C$15="Accelerated Double Declining",DDB(DashBoard!$D$8,DashBoard!$D$9,DashBoard!$D$14,C1222),IF(DashBoard!$C$15="Sum of Years",SYD(DashBoard!$D$8,DashBoard!$D$9,DashBoard!$D$14,C1222)))))</f>
        <v/>
      </c>
      <c r="F1222" s="10" t="str">
        <f t="shared" si="85"/>
        <v/>
      </c>
      <c r="G1222" s="11" t="str">
        <f>IF(OR(F1222&lt;DashBoard!$D$9,C1222="end"),"True Up To Savage Value","Expense")</f>
        <v>True Up To Savage Value</v>
      </c>
    </row>
    <row r="1223" spans="1:7" x14ac:dyDescent="0.3">
      <c r="A1223" s="18" t="str">
        <f t="shared" si="83"/>
        <v/>
      </c>
      <c r="B1223" s="7" t="str">
        <f t="shared" si="82"/>
        <v/>
      </c>
      <c r="C1223" s="7" t="str">
        <f>IF(C1222=DashBoard!$D$14,"end",IF(C1222="end","end",C1222+1))</f>
        <v>end</v>
      </c>
      <c r="D1223" s="8" t="str">
        <f t="shared" si="84"/>
        <v/>
      </c>
      <c r="E1223" s="9" t="str">
        <f>IF(C1223="end","",IF(DashBoard!$C$15="Straight Line",SLN(DashBoard!$D$8,DashBoard!$D$9,DashBoard!$D$14),IF(DashBoard!$C$15="Accelerated Double Declining",DDB(DashBoard!$D$8,DashBoard!$D$9,DashBoard!$D$14,C1223),IF(DashBoard!$C$15="Sum of Years",SYD(DashBoard!$D$8,DashBoard!$D$9,DashBoard!$D$14,C1223)))))</f>
        <v/>
      </c>
      <c r="F1223" s="10" t="str">
        <f t="shared" si="85"/>
        <v/>
      </c>
      <c r="G1223" s="11" t="str">
        <f>IF(OR(F1223&lt;DashBoard!$D$9,C1223="end"),"True Up To Savage Value","Expense")</f>
        <v>True Up To Savage Value</v>
      </c>
    </row>
    <row r="1224" spans="1:7" x14ac:dyDescent="0.3">
      <c r="A1224" s="18" t="str">
        <f t="shared" si="83"/>
        <v/>
      </c>
      <c r="B1224" s="7" t="str">
        <f t="shared" si="82"/>
        <v/>
      </c>
      <c r="C1224" s="7" t="str">
        <f>IF(C1223=DashBoard!$D$14,"end",IF(C1223="end","end",C1223+1))</f>
        <v>end</v>
      </c>
      <c r="D1224" s="8" t="str">
        <f t="shared" si="84"/>
        <v/>
      </c>
      <c r="E1224" s="9" t="str">
        <f>IF(C1224="end","",IF(DashBoard!$C$15="Straight Line",SLN(DashBoard!$D$8,DashBoard!$D$9,DashBoard!$D$14),IF(DashBoard!$C$15="Accelerated Double Declining",DDB(DashBoard!$D$8,DashBoard!$D$9,DashBoard!$D$14,C1224),IF(DashBoard!$C$15="Sum of Years",SYD(DashBoard!$D$8,DashBoard!$D$9,DashBoard!$D$14,C1224)))))</f>
        <v/>
      </c>
      <c r="F1224" s="10" t="str">
        <f t="shared" si="85"/>
        <v/>
      </c>
      <c r="G1224" s="11" t="str">
        <f>IF(OR(F1224&lt;DashBoard!$D$9,C1224="end"),"True Up To Savage Value","Expense")</f>
        <v>True Up To Savage Value</v>
      </c>
    </row>
    <row r="1225" spans="1:7" x14ac:dyDescent="0.3">
      <c r="A1225" s="18" t="str">
        <f t="shared" si="83"/>
        <v/>
      </c>
      <c r="B1225" s="7" t="str">
        <f t="shared" si="82"/>
        <v/>
      </c>
      <c r="C1225" s="7" t="str">
        <f>IF(C1224=DashBoard!$D$14,"end",IF(C1224="end","end",C1224+1))</f>
        <v>end</v>
      </c>
      <c r="D1225" s="8" t="str">
        <f t="shared" si="84"/>
        <v/>
      </c>
      <c r="E1225" s="9" t="str">
        <f>IF(C1225="end","",IF(DashBoard!$C$15="Straight Line",SLN(DashBoard!$D$8,DashBoard!$D$9,DashBoard!$D$14),IF(DashBoard!$C$15="Accelerated Double Declining",DDB(DashBoard!$D$8,DashBoard!$D$9,DashBoard!$D$14,C1225),IF(DashBoard!$C$15="Sum of Years",SYD(DashBoard!$D$8,DashBoard!$D$9,DashBoard!$D$14,C1225)))))</f>
        <v/>
      </c>
      <c r="F1225" s="10" t="str">
        <f t="shared" si="85"/>
        <v/>
      </c>
      <c r="G1225" s="11" t="str">
        <f>IF(OR(F1225&lt;DashBoard!$D$9,C1225="end"),"True Up To Savage Value","Expense")</f>
        <v>True Up To Savage Value</v>
      </c>
    </row>
    <row r="1226" spans="1:7" x14ac:dyDescent="0.3">
      <c r="A1226" s="18" t="str">
        <f t="shared" si="83"/>
        <v/>
      </c>
      <c r="B1226" s="7" t="str">
        <f t="shared" si="82"/>
        <v/>
      </c>
      <c r="C1226" s="7" t="str">
        <f>IF(C1225=DashBoard!$D$14,"end",IF(C1225="end","end",C1225+1))</f>
        <v>end</v>
      </c>
      <c r="D1226" s="8" t="str">
        <f t="shared" si="84"/>
        <v/>
      </c>
      <c r="E1226" s="9" t="str">
        <f>IF(C1226="end","",IF(DashBoard!$C$15="Straight Line",SLN(DashBoard!$D$8,DashBoard!$D$9,DashBoard!$D$14),IF(DashBoard!$C$15="Accelerated Double Declining",DDB(DashBoard!$D$8,DashBoard!$D$9,DashBoard!$D$14,C1226),IF(DashBoard!$C$15="Sum of Years",SYD(DashBoard!$D$8,DashBoard!$D$9,DashBoard!$D$14,C1226)))))</f>
        <v/>
      </c>
      <c r="F1226" s="10" t="str">
        <f t="shared" si="85"/>
        <v/>
      </c>
      <c r="G1226" s="11" t="str">
        <f>IF(OR(F1226&lt;DashBoard!$D$9,C1226="end"),"True Up To Savage Value","Expense")</f>
        <v>True Up To Savage Value</v>
      </c>
    </row>
    <row r="1227" spans="1:7" x14ac:dyDescent="0.3">
      <c r="A1227" s="18" t="str">
        <f t="shared" si="83"/>
        <v/>
      </c>
      <c r="B1227" s="7" t="str">
        <f t="shared" si="82"/>
        <v/>
      </c>
      <c r="C1227" s="7" t="str">
        <f>IF(C1226=DashBoard!$D$14,"end",IF(C1226="end","end",C1226+1))</f>
        <v>end</v>
      </c>
      <c r="D1227" s="8" t="str">
        <f t="shared" si="84"/>
        <v/>
      </c>
      <c r="E1227" s="9" t="str">
        <f>IF(C1227="end","",IF(DashBoard!$C$15="Straight Line",SLN(DashBoard!$D$8,DashBoard!$D$9,DashBoard!$D$14),IF(DashBoard!$C$15="Accelerated Double Declining",DDB(DashBoard!$D$8,DashBoard!$D$9,DashBoard!$D$14,C1227),IF(DashBoard!$C$15="Sum of Years",SYD(DashBoard!$D$8,DashBoard!$D$9,DashBoard!$D$14,C1227)))))</f>
        <v/>
      </c>
      <c r="F1227" s="10" t="str">
        <f t="shared" si="85"/>
        <v/>
      </c>
      <c r="G1227" s="11" t="str">
        <f>IF(OR(F1227&lt;DashBoard!$D$9,C1227="end"),"True Up To Savage Value","Expense")</f>
        <v>True Up To Savage Value</v>
      </c>
    </row>
    <row r="1228" spans="1:7" x14ac:dyDescent="0.3">
      <c r="A1228" s="18" t="str">
        <f t="shared" si="83"/>
        <v/>
      </c>
      <c r="B1228" s="7" t="str">
        <f t="shared" si="82"/>
        <v/>
      </c>
      <c r="C1228" s="7" t="str">
        <f>IF(C1227=DashBoard!$D$14,"end",IF(C1227="end","end",C1227+1))</f>
        <v>end</v>
      </c>
      <c r="D1228" s="8" t="str">
        <f t="shared" si="84"/>
        <v/>
      </c>
      <c r="E1228" s="9" t="str">
        <f>IF(C1228="end","",IF(DashBoard!$C$15="Straight Line",SLN(DashBoard!$D$8,DashBoard!$D$9,DashBoard!$D$14),IF(DashBoard!$C$15="Accelerated Double Declining",DDB(DashBoard!$D$8,DashBoard!$D$9,DashBoard!$D$14,C1228),IF(DashBoard!$C$15="Sum of Years",SYD(DashBoard!$D$8,DashBoard!$D$9,DashBoard!$D$14,C1228)))))</f>
        <v/>
      </c>
      <c r="F1228" s="10" t="str">
        <f t="shared" si="85"/>
        <v/>
      </c>
      <c r="G1228" s="11" t="str">
        <f>IF(OR(F1228&lt;DashBoard!$D$9,C1228="end"),"True Up To Savage Value","Expense")</f>
        <v>True Up To Savage Value</v>
      </c>
    </row>
    <row r="1229" spans="1:7" x14ac:dyDescent="0.3">
      <c r="A1229" s="18" t="str">
        <f t="shared" si="83"/>
        <v/>
      </c>
      <c r="B1229" s="7" t="str">
        <f t="shared" si="82"/>
        <v/>
      </c>
      <c r="C1229" s="7" t="str">
        <f>IF(C1228=DashBoard!$D$14,"end",IF(C1228="end","end",C1228+1))</f>
        <v>end</v>
      </c>
      <c r="D1229" s="8" t="str">
        <f t="shared" si="84"/>
        <v/>
      </c>
      <c r="E1229" s="9" t="str">
        <f>IF(C1229="end","",IF(DashBoard!$C$15="Straight Line",SLN(DashBoard!$D$8,DashBoard!$D$9,DashBoard!$D$14),IF(DashBoard!$C$15="Accelerated Double Declining",DDB(DashBoard!$D$8,DashBoard!$D$9,DashBoard!$D$14,C1229),IF(DashBoard!$C$15="Sum of Years",SYD(DashBoard!$D$8,DashBoard!$D$9,DashBoard!$D$14,C1229)))))</f>
        <v/>
      </c>
      <c r="F1229" s="10" t="str">
        <f t="shared" si="85"/>
        <v/>
      </c>
      <c r="G1229" s="11" t="str">
        <f>IF(OR(F1229&lt;DashBoard!$D$9,C1229="end"),"True Up To Savage Value","Expense")</f>
        <v>True Up To Savage Value</v>
      </c>
    </row>
    <row r="1230" spans="1:7" x14ac:dyDescent="0.3">
      <c r="A1230" s="18" t="str">
        <f t="shared" si="83"/>
        <v/>
      </c>
      <c r="B1230" s="7" t="str">
        <f t="shared" si="82"/>
        <v/>
      </c>
      <c r="C1230" s="7" t="str">
        <f>IF(C1229=DashBoard!$D$14,"end",IF(C1229="end","end",C1229+1))</f>
        <v>end</v>
      </c>
      <c r="D1230" s="8" t="str">
        <f t="shared" si="84"/>
        <v/>
      </c>
      <c r="E1230" s="9" t="str">
        <f>IF(C1230="end","",IF(DashBoard!$C$15="Straight Line",SLN(DashBoard!$D$8,DashBoard!$D$9,DashBoard!$D$14),IF(DashBoard!$C$15="Accelerated Double Declining",DDB(DashBoard!$D$8,DashBoard!$D$9,DashBoard!$D$14,C1230),IF(DashBoard!$C$15="Sum of Years",SYD(DashBoard!$D$8,DashBoard!$D$9,DashBoard!$D$14,C1230)))))</f>
        <v/>
      </c>
      <c r="F1230" s="10" t="str">
        <f t="shared" si="85"/>
        <v/>
      </c>
      <c r="G1230" s="11" t="str">
        <f>IF(OR(F1230&lt;DashBoard!$D$9,C1230="end"),"True Up To Savage Value","Expense")</f>
        <v>True Up To Savage Value</v>
      </c>
    </row>
    <row r="1231" spans="1:7" x14ac:dyDescent="0.3">
      <c r="A1231" s="18" t="str">
        <f t="shared" si="83"/>
        <v/>
      </c>
      <c r="B1231" s="7" t="str">
        <f t="shared" si="82"/>
        <v/>
      </c>
      <c r="C1231" s="7" t="str">
        <f>IF(C1230=DashBoard!$D$14,"end",IF(C1230="end","end",C1230+1))</f>
        <v>end</v>
      </c>
      <c r="D1231" s="8" t="str">
        <f t="shared" si="84"/>
        <v/>
      </c>
      <c r="E1231" s="9" t="str">
        <f>IF(C1231="end","",IF(DashBoard!$C$15="Straight Line",SLN(DashBoard!$D$8,DashBoard!$D$9,DashBoard!$D$14),IF(DashBoard!$C$15="Accelerated Double Declining",DDB(DashBoard!$D$8,DashBoard!$D$9,DashBoard!$D$14,C1231),IF(DashBoard!$C$15="Sum of Years",SYD(DashBoard!$D$8,DashBoard!$D$9,DashBoard!$D$14,C1231)))))</f>
        <v/>
      </c>
      <c r="F1231" s="10" t="str">
        <f t="shared" si="85"/>
        <v/>
      </c>
      <c r="G1231" s="11" t="str">
        <f>IF(OR(F1231&lt;DashBoard!$D$9,C1231="end"),"True Up To Savage Value","Expense")</f>
        <v>True Up To Savage Value</v>
      </c>
    </row>
    <row r="1232" spans="1:7" x14ac:dyDescent="0.3">
      <c r="A1232" s="18" t="str">
        <f t="shared" si="83"/>
        <v/>
      </c>
      <c r="B1232" s="7" t="str">
        <f t="shared" si="82"/>
        <v/>
      </c>
      <c r="C1232" s="7" t="str">
        <f>IF(C1231=DashBoard!$D$14,"end",IF(C1231="end","end",C1231+1))</f>
        <v>end</v>
      </c>
      <c r="D1232" s="8" t="str">
        <f t="shared" si="84"/>
        <v/>
      </c>
      <c r="E1232" s="9" t="str">
        <f>IF(C1232="end","",IF(DashBoard!$C$15="Straight Line",SLN(DashBoard!$D$8,DashBoard!$D$9,DashBoard!$D$14),IF(DashBoard!$C$15="Accelerated Double Declining",DDB(DashBoard!$D$8,DashBoard!$D$9,DashBoard!$D$14,C1232),IF(DashBoard!$C$15="Sum of Years",SYD(DashBoard!$D$8,DashBoard!$D$9,DashBoard!$D$14,C1232)))))</f>
        <v/>
      </c>
      <c r="F1232" s="10" t="str">
        <f t="shared" si="85"/>
        <v/>
      </c>
      <c r="G1232" s="11" t="str">
        <f>IF(OR(F1232&lt;DashBoard!$D$9,C1232="end"),"True Up To Savage Value","Expense")</f>
        <v>True Up To Savage Value</v>
      </c>
    </row>
    <row r="1233" spans="1:7" x14ac:dyDescent="0.3">
      <c r="A1233" s="18" t="str">
        <f t="shared" si="83"/>
        <v/>
      </c>
      <c r="B1233" s="7" t="str">
        <f t="shared" si="82"/>
        <v/>
      </c>
      <c r="C1233" s="7" t="str">
        <f>IF(C1232=DashBoard!$D$14,"end",IF(C1232="end","end",C1232+1))</f>
        <v>end</v>
      </c>
      <c r="D1233" s="8" t="str">
        <f t="shared" si="84"/>
        <v/>
      </c>
      <c r="E1233" s="9" t="str">
        <f>IF(C1233="end","",IF(DashBoard!$C$15="Straight Line",SLN(DashBoard!$D$8,DashBoard!$D$9,DashBoard!$D$14),IF(DashBoard!$C$15="Accelerated Double Declining",DDB(DashBoard!$D$8,DashBoard!$D$9,DashBoard!$D$14,C1233),IF(DashBoard!$C$15="Sum of Years",SYD(DashBoard!$D$8,DashBoard!$D$9,DashBoard!$D$14,C1233)))))</f>
        <v/>
      </c>
      <c r="F1233" s="10" t="str">
        <f t="shared" si="85"/>
        <v/>
      </c>
      <c r="G1233" s="11" t="str">
        <f>IF(OR(F1233&lt;DashBoard!$D$9,C1233="end"),"True Up To Savage Value","Expense")</f>
        <v>True Up To Savage Value</v>
      </c>
    </row>
    <row r="1234" spans="1:7" x14ac:dyDescent="0.3">
      <c r="A1234" s="18" t="str">
        <f t="shared" si="83"/>
        <v/>
      </c>
      <c r="B1234" s="7" t="str">
        <f t="shared" si="82"/>
        <v/>
      </c>
      <c r="C1234" s="7" t="str">
        <f>IF(C1233=DashBoard!$D$14,"end",IF(C1233="end","end",C1233+1))</f>
        <v>end</v>
      </c>
      <c r="D1234" s="8" t="str">
        <f t="shared" si="84"/>
        <v/>
      </c>
      <c r="E1234" s="9" t="str">
        <f>IF(C1234="end","",IF(DashBoard!$C$15="Straight Line",SLN(DashBoard!$D$8,DashBoard!$D$9,DashBoard!$D$14),IF(DashBoard!$C$15="Accelerated Double Declining",DDB(DashBoard!$D$8,DashBoard!$D$9,DashBoard!$D$14,C1234),IF(DashBoard!$C$15="Sum of Years",SYD(DashBoard!$D$8,DashBoard!$D$9,DashBoard!$D$14,C1234)))))</f>
        <v/>
      </c>
      <c r="F1234" s="10" t="str">
        <f t="shared" si="85"/>
        <v/>
      </c>
      <c r="G1234" s="11" t="str">
        <f>IF(OR(F1234&lt;DashBoard!$D$9,C1234="end"),"True Up To Savage Value","Expense")</f>
        <v>True Up To Savage Value</v>
      </c>
    </row>
    <row r="1235" spans="1:7" x14ac:dyDescent="0.3">
      <c r="A1235" s="18" t="str">
        <f t="shared" si="83"/>
        <v/>
      </c>
      <c r="B1235" s="7" t="str">
        <f t="shared" si="82"/>
        <v/>
      </c>
      <c r="C1235" s="7" t="str">
        <f>IF(C1234=DashBoard!$D$14,"end",IF(C1234="end","end",C1234+1))</f>
        <v>end</v>
      </c>
      <c r="D1235" s="8" t="str">
        <f t="shared" si="84"/>
        <v/>
      </c>
      <c r="E1235" s="9" t="str">
        <f>IF(C1235="end","",IF(DashBoard!$C$15="Straight Line",SLN(DashBoard!$D$8,DashBoard!$D$9,DashBoard!$D$14),IF(DashBoard!$C$15="Accelerated Double Declining",DDB(DashBoard!$D$8,DashBoard!$D$9,DashBoard!$D$14,C1235),IF(DashBoard!$C$15="Sum of Years",SYD(DashBoard!$D$8,DashBoard!$D$9,DashBoard!$D$14,C1235)))))</f>
        <v/>
      </c>
      <c r="F1235" s="10" t="str">
        <f t="shared" si="85"/>
        <v/>
      </c>
      <c r="G1235" s="11" t="str">
        <f>IF(OR(F1235&lt;DashBoard!$D$9,C1235="end"),"True Up To Savage Value","Expense")</f>
        <v>True Up To Savage Value</v>
      </c>
    </row>
    <row r="1236" spans="1:7" x14ac:dyDescent="0.3">
      <c r="A1236" s="18" t="str">
        <f t="shared" si="83"/>
        <v/>
      </c>
      <c r="B1236" s="7" t="str">
        <f t="shared" si="82"/>
        <v/>
      </c>
      <c r="C1236" s="7" t="str">
        <f>IF(C1235=DashBoard!$D$14,"end",IF(C1235="end","end",C1235+1))</f>
        <v>end</v>
      </c>
      <c r="D1236" s="8" t="str">
        <f t="shared" si="84"/>
        <v/>
      </c>
      <c r="E1236" s="9" t="str">
        <f>IF(C1236="end","",IF(DashBoard!$C$15="Straight Line",SLN(DashBoard!$D$8,DashBoard!$D$9,DashBoard!$D$14),IF(DashBoard!$C$15="Accelerated Double Declining",DDB(DashBoard!$D$8,DashBoard!$D$9,DashBoard!$D$14,C1236),IF(DashBoard!$C$15="Sum of Years",SYD(DashBoard!$D$8,DashBoard!$D$9,DashBoard!$D$14,C1236)))))</f>
        <v/>
      </c>
      <c r="F1236" s="10" t="str">
        <f t="shared" si="85"/>
        <v/>
      </c>
      <c r="G1236" s="11" t="str">
        <f>IF(OR(F1236&lt;DashBoard!$D$9,C1236="end"),"True Up To Savage Value","Expense")</f>
        <v>True Up To Savage Value</v>
      </c>
    </row>
    <row r="1237" spans="1:7" x14ac:dyDescent="0.3">
      <c r="A1237" s="18" t="str">
        <f t="shared" si="83"/>
        <v/>
      </c>
      <c r="B1237" s="7" t="str">
        <f t="shared" si="82"/>
        <v/>
      </c>
      <c r="C1237" s="7" t="str">
        <f>IF(C1236=DashBoard!$D$14,"end",IF(C1236="end","end",C1236+1))</f>
        <v>end</v>
      </c>
      <c r="D1237" s="8" t="str">
        <f t="shared" si="84"/>
        <v/>
      </c>
      <c r="E1237" s="9" t="str">
        <f>IF(C1237="end","",IF(DashBoard!$C$15="Straight Line",SLN(DashBoard!$D$8,DashBoard!$D$9,DashBoard!$D$14),IF(DashBoard!$C$15="Accelerated Double Declining",DDB(DashBoard!$D$8,DashBoard!$D$9,DashBoard!$D$14,C1237),IF(DashBoard!$C$15="Sum of Years",SYD(DashBoard!$D$8,DashBoard!$D$9,DashBoard!$D$14,C1237)))))</f>
        <v/>
      </c>
      <c r="F1237" s="10" t="str">
        <f t="shared" si="85"/>
        <v/>
      </c>
      <c r="G1237" s="11" t="str">
        <f>IF(OR(F1237&lt;DashBoard!$D$9,C1237="end"),"True Up To Savage Value","Expense")</f>
        <v>True Up To Savage Value</v>
      </c>
    </row>
    <row r="1238" spans="1:7" x14ac:dyDescent="0.3">
      <c r="A1238" s="18" t="str">
        <f t="shared" si="83"/>
        <v/>
      </c>
      <c r="B1238" s="7" t="str">
        <f t="shared" si="82"/>
        <v/>
      </c>
      <c r="C1238" s="7" t="str">
        <f>IF(C1237=DashBoard!$D$14,"end",IF(C1237="end","end",C1237+1))</f>
        <v>end</v>
      </c>
      <c r="D1238" s="8" t="str">
        <f t="shared" si="84"/>
        <v/>
      </c>
      <c r="E1238" s="9" t="str">
        <f>IF(C1238="end","",IF(DashBoard!$C$15="Straight Line",SLN(DashBoard!$D$8,DashBoard!$D$9,DashBoard!$D$14),IF(DashBoard!$C$15="Accelerated Double Declining",DDB(DashBoard!$D$8,DashBoard!$D$9,DashBoard!$D$14,C1238),IF(DashBoard!$C$15="Sum of Years",SYD(DashBoard!$D$8,DashBoard!$D$9,DashBoard!$D$14,C1238)))))</f>
        <v/>
      </c>
      <c r="F1238" s="10" t="str">
        <f t="shared" si="85"/>
        <v/>
      </c>
      <c r="G1238" s="11" t="str">
        <f>IF(OR(F1238&lt;DashBoard!$D$9,C1238="end"),"True Up To Savage Value","Expense")</f>
        <v>True Up To Savage Value</v>
      </c>
    </row>
    <row r="1239" spans="1:7" x14ac:dyDescent="0.3">
      <c r="A1239" s="18" t="str">
        <f t="shared" si="83"/>
        <v/>
      </c>
      <c r="B1239" s="7" t="str">
        <f t="shared" si="82"/>
        <v/>
      </c>
      <c r="C1239" s="7" t="str">
        <f>IF(C1238=DashBoard!$D$14,"end",IF(C1238="end","end",C1238+1))</f>
        <v>end</v>
      </c>
      <c r="D1239" s="8" t="str">
        <f t="shared" si="84"/>
        <v/>
      </c>
      <c r="E1239" s="9" t="str">
        <f>IF(C1239="end","",IF(DashBoard!$C$15="Straight Line",SLN(DashBoard!$D$8,DashBoard!$D$9,DashBoard!$D$14),IF(DashBoard!$C$15="Accelerated Double Declining",DDB(DashBoard!$D$8,DashBoard!$D$9,DashBoard!$D$14,C1239),IF(DashBoard!$C$15="Sum of Years",SYD(DashBoard!$D$8,DashBoard!$D$9,DashBoard!$D$14,C1239)))))</f>
        <v/>
      </c>
      <c r="F1239" s="10" t="str">
        <f t="shared" si="85"/>
        <v/>
      </c>
      <c r="G1239" s="11" t="str">
        <f>IF(OR(F1239&lt;DashBoard!$D$9,C1239="end"),"True Up To Savage Value","Expense")</f>
        <v>True Up To Savage Value</v>
      </c>
    </row>
    <row r="1240" spans="1:7" x14ac:dyDescent="0.3">
      <c r="A1240" s="18" t="str">
        <f t="shared" si="83"/>
        <v/>
      </c>
      <c r="B1240" s="7" t="str">
        <f t="shared" si="82"/>
        <v/>
      </c>
      <c r="C1240" s="7" t="str">
        <f>IF(C1239=DashBoard!$D$14,"end",IF(C1239="end","end",C1239+1))</f>
        <v>end</v>
      </c>
      <c r="D1240" s="8" t="str">
        <f t="shared" si="84"/>
        <v/>
      </c>
      <c r="E1240" s="9" t="str">
        <f>IF(C1240="end","",IF(DashBoard!$C$15="Straight Line",SLN(DashBoard!$D$8,DashBoard!$D$9,DashBoard!$D$14),IF(DashBoard!$C$15="Accelerated Double Declining",DDB(DashBoard!$D$8,DashBoard!$D$9,DashBoard!$D$14,C1240),IF(DashBoard!$C$15="Sum of Years",SYD(DashBoard!$D$8,DashBoard!$D$9,DashBoard!$D$14,C1240)))))</f>
        <v/>
      </c>
      <c r="F1240" s="10" t="str">
        <f t="shared" si="85"/>
        <v/>
      </c>
      <c r="G1240" s="11" t="str">
        <f>IF(OR(F1240&lt;DashBoard!$D$9,C1240="end"),"True Up To Savage Value","Expense")</f>
        <v>True Up To Savage Value</v>
      </c>
    </row>
    <row r="1241" spans="1:7" x14ac:dyDescent="0.3">
      <c r="A1241" s="18" t="str">
        <f t="shared" si="83"/>
        <v/>
      </c>
      <c r="B1241" s="7" t="str">
        <f t="shared" si="82"/>
        <v/>
      </c>
      <c r="C1241" s="7" t="str">
        <f>IF(C1240=DashBoard!$D$14,"end",IF(C1240="end","end",C1240+1))</f>
        <v>end</v>
      </c>
      <c r="D1241" s="8" t="str">
        <f t="shared" si="84"/>
        <v/>
      </c>
      <c r="E1241" s="9" t="str">
        <f>IF(C1241="end","",IF(DashBoard!$C$15="Straight Line",SLN(DashBoard!$D$8,DashBoard!$D$9,DashBoard!$D$14),IF(DashBoard!$C$15="Accelerated Double Declining",DDB(DashBoard!$D$8,DashBoard!$D$9,DashBoard!$D$14,C1241),IF(DashBoard!$C$15="Sum of Years",SYD(DashBoard!$D$8,DashBoard!$D$9,DashBoard!$D$14,C1241)))))</f>
        <v/>
      </c>
      <c r="F1241" s="10" t="str">
        <f t="shared" si="85"/>
        <v/>
      </c>
      <c r="G1241" s="11" t="str">
        <f>IF(OR(F1241&lt;DashBoard!$D$9,C1241="end"),"True Up To Savage Value","Expense")</f>
        <v>True Up To Savage Value</v>
      </c>
    </row>
    <row r="1242" spans="1:7" x14ac:dyDescent="0.3">
      <c r="A1242" s="18" t="str">
        <f t="shared" si="83"/>
        <v/>
      </c>
      <c r="B1242" s="7" t="str">
        <f t="shared" si="82"/>
        <v/>
      </c>
      <c r="C1242" s="7" t="str">
        <f>IF(C1241=DashBoard!$D$14,"end",IF(C1241="end","end",C1241+1))</f>
        <v>end</v>
      </c>
      <c r="D1242" s="8" t="str">
        <f t="shared" si="84"/>
        <v/>
      </c>
      <c r="E1242" s="9" t="str">
        <f>IF(C1242="end","",IF(DashBoard!$C$15="Straight Line",SLN(DashBoard!$D$8,DashBoard!$D$9,DashBoard!$D$14),IF(DashBoard!$C$15="Accelerated Double Declining",DDB(DashBoard!$D$8,DashBoard!$D$9,DashBoard!$D$14,C1242),IF(DashBoard!$C$15="Sum of Years",SYD(DashBoard!$D$8,DashBoard!$D$9,DashBoard!$D$14,C1242)))))</f>
        <v/>
      </c>
      <c r="F1242" s="10" t="str">
        <f t="shared" si="85"/>
        <v/>
      </c>
      <c r="G1242" s="11" t="str">
        <f>IF(OR(F1242&lt;DashBoard!$D$9,C1242="end"),"True Up To Savage Value","Expense")</f>
        <v>True Up To Savage Value</v>
      </c>
    </row>
    <row r="1243" spans="1:7" x14ac:dyDescent="0.3">
      <c r="A1243" s="18" t="str">
        <f t="shared" si="83"/>
        <v/>
      </c>
      <c r="B1243" s="7" t="str">
        <f t="shared" si="82"/>
        <v/>
      </c>
      <c r="C1243" s="7" t="str">
        <f>IF(C1242=DashBoard!$D$14,"end",IF(C1242="end","end",C1242+1))</f>
        <v>end</v>
      </c>
      <c r="D1243" s="8" t="str">
        <f t="shared" si="84"/>
        <v/>
      </c>
      <c r="E1243" s="9" t="str">
        <f>IF(C1243="end","",IF(DashBoard!$C$15="Straight Line",SLN(DashBoard!$D$8,DashBoard!$D$9,DashBoard!$D$14),IF(DashBoard!$C$15="Accelerated Double Declining",DDB(DashBoard!$D$8,DashBoard!$D$9,DashBoard!$D$14,C1243),IF(DashBoard!$C$15="Sum of Years",SYD(DashBoard!$D$8,DashBoard!$D$9,DashBoard!$D$14,C1243)))))</f>
        <v/>
      </c>
      <c r="F1243" s="10" t="str">
        <f t="shared" si="85"/>
        <v/>
      </c>
      <c r="G1243" s="11" t="str">
        <f>IF(OR(F1243&lt;DashBoard!$D$9,C1243="end"),"True Up To Savage Value","Expense")</f>
        <v>True Up To Savage Value</v>
      </c>
    </row>
    <row r="1244" spans="1:7" x14ac:dyDescent="0.3">
      <c r="A1244" s="18" t="str">
        <f t="shared" si="83"/>
        <v/>
      </c>
      <c r="B1244" s="7" t="str">
        <f t="shared" si="82"/>
        <v/>
      </c>
      <c r="C1244" s="7" t="str">
        <f>IF(C1243=DashBoard!$D$14,"end",IF(C1243="end","end",C1243+1))</f>
        <v>end</v>
      </c>
      <c r="D1244" s="8" t="str">
        <f t="shared" si="84"/>
        <v/>
      </c>
      <c r="E1244" s="9" t="str">
        <f>IF(C1244="end","",IF(DashBoard!$C$15="Straight Line",SLN(DashBoard!$D$8,DashBoard!$D$9,DashBoard!$D$14),IF(DashBoard!$C$15="Accelerated Double Declining",DDB(DashBoard!$D$8,DashBoard!$D$9,DashBoard!$D$14,C1244),IF(DashBoard!$C$15="Sum of Years",SYD(DashBoard!$D$8,DashBoard!$D$9,DashBoard!$D$14,C1244)))))</f>
        <v/>
      </c>
      <c r="F1244" s="10" t="str">
        <f t="shared" si="85"/>
        <v/>
      </c>
      <c r="G1244" s="11" t="str">
        <f>IF(OR(F1244&lt;DashBoard!$D$9,C1244="end"),"True Up To Savage Value","Expense")</f>
        <v>True Up To Savage Value</v>
      </c>
    </row>
    <row r="1245" spans="1:7" x14ac:dyDescent="0.3">
      <c r="A1245" s="18" t="str">
        <f t="shared" si="83"/>
        <v/>
      </c>
      <c r="B1245" s="7" t="str">
        <f t="shared" si="82"/>
        <v/>
      </c>
      <c r="C1245" s="7" t="str">
        <f>IF(C1244=DashBoard!$D$14,"end",IF(C1244="end","end",C1244+1))</f>
        <v>end</v>
      </c>
      <c r="D1245" s="8" t="str">
        <f t="shared" si="84"/>
        <v/>
      </c>
      <c r="E1245" s="9" t="str">
        <f>IF(C1245="end","",IF(DashBoard!$C$15="Straight Line",SLN(DashBoard!$D$8,DashBoard!$D$9,DashBoard!$D$14),IF(DashBoard!$C$15="Accelerated Double Declining",DDB(DashBoard!$D$8,DashBoard!$D$9,DashBoard!$D$14,C1245),IF(DashBoard!$C$15="Sum of Years",SYD(DashBoard!$D$8,DashBoard!$D$9,DashBoard!$D$14,C1245)))))</f>
        <v/>
      </c>
      <c r="F1245" s="10" t="str">
        <f t="shared" si="85"/>
        <v/>
      </c>
      <c r="G1245" s="11" t="str">
        <f>IF(OR(F1245&lt;DashBoard!$D$9,C1245="end"),"True Up To Savage Value","Expense")</f>
        <v>True Up To Savage Value</v>
      </c>
    </row>
    <row r="1246" spans="1:7" x14ac:dyDescent="0.3">
      <c r="A1246" s="18" t="str">
        <f t="shared" si="83"/>
        <v/>
      </c>
      <c r="B1246" s="7" t="str">
        <f t="shared" si="82"/>
        <v/>
      </c>
      <c r="C1246" s="7" t="str">
        <f>IF(C1245=DashBoard!$D$14,"end",IF(C1245="end","end",C1245+1))</f>
        <v>end</v>
      </c>
      <c r="D1246" s="8" t="str">
        <f t="shared" si="84"/>
        <v/>
      </c>
      <c r="E1246" s="9" t="str">
        <f>IF(C1246="end","",IF(DashBoard!$C$15="Straight Line",SLN(DashBoard!$D$8,DashBoard!$D$9,DashBoard!$D$14),IF(DashBoard!$C$15="Accelerated Double Declining",DDB(DashBoard!$D$8,DashBoard!$D$9,DashBoard!$D$14,C1246),IF(DashBoard!$C$15="Sum of Years",SYD(DashBoard!$D$8,DashBoard!$D$9,DashBoard!$D$14,C1246)))))</f>
        <v/>
      </c>
      <c r="F1246" s="10" t="str">
        <f t="shared" si="85"/>
        <v/>
      </c>
      <c r="G1246" s="11" t="str">
        <f>IF(OR(F1246&lt;DashBoard!$D$9,C1246="end"),"True Up To Savage Value","Expense")</f>
        <v>True Up To Savage Value</v>
      </c>
    </row>
    <row r="1247" spans="1:7" x14ac:dyDescent="0.3">
      <c r="A1247" s="18" t="str">
        <f t="shared" si="83"/>
        <v/>
      </c>
      <c r="B1247" s="7" t="str">
        <f t="shared" si="82"/>
        <v/>
      </c>
      <c r="C1247" s="7" t="str">
        <f>IF(C1246=DashBoard!$D$14,"end",IF(C1246="end","end",C1246+1))</f>
        <v>end</v>
      </c>
      <c r="D1247" s="8" t="str">
        <f t="shared" si="84"/>
        <v/>
      </c>
      <c r="E1247" s="9" t="str">
        <f>IF(C1247="end","",IF(DashBoard!$C$15="Straight Line",SLN(DashBoard!$D$8,DashBoard!$D$9,DashBoard!$D$14),IF(DashBoard!$C$15="Accelerated Double Declining",DDB(DashBoard!$D$8,DashBoard!$D$9,DashBoard!$D$14,C1247),IF(DashBoard!$C$15="Sum of Years",SYD(DashBoard!$D$8,DashBoard!$D$9,DashBoard!$D$14,C1247)))))</f>
        <v/>
      </c>
      <c r="F1247" s="10" t="str">
        <f t="shared" si="85"/>
        <v/>
      </c>
      <c r="G1247" s="11" t="str">
        <f>IF(OR(F1247&lt;DashBoard!$D$9,C1247="end"),"True Up To Savage Value","Expense")</f>
        <v>True Up To Savage Value</v>
      </c>
    </row>
    <row r="1248" spans="1:7" x14ac:dyDescent="0.3">
      <c r="A1248" s="18" t="str">
        <f t="shared" si="83"/>
        <v/>
      </c>
      <c r="B1248" s="7" t="str">
        <f t="shared" si="82"/>
        <v/>
      </c>
      <c r="C1248" s="7" t="str">
        <f>IF(C1247=DashBoard!$D$14,"end",IF(C1247="end","end",C1247+1))</f>
        <v>end</v>
      </c>
      <c r="D1248" s="8" t="str">
        <f t="shared" si="84"/>
        <v/>
      </c>
      <c r="E1248" s="9" t="str">
        <f>IF(C1248="end","",IF(DashBoard!$C$15="Straight Line",SLN(DashBoard!$D$8,DashBoard!$D$9,DashBoard!$D$14),IF(DashBoard!$C$15="Accelerated Double Declining",DDB(DashBoard!$D$8,DashBoard!$D$9,DashBoard!$D$14,C1248),IF(DashBoard!$C$15="Sum of Years",SYD(DashBoard!$D$8,DashBoard!$D$9,DashBoard!$D$14,C1248)))))</f>
        <v/>
      </c>
      <c r="F1248" s="10" t="str">
        <f t="shared" si="85"/>
        <v/>
      </c>
      <c r="G1248" s="11" t="str">
        <f>IF(OR(F1248&lt;DashBoard!$D$9,C1248="end"),"True Up To Savage Value","Expense")</f>
        <v>True Up To Savage Value</v>
      </c>
    </row>
    <row r="1249" spans="1:7" x14ac:dyDescent="0.3">
      <c r="A1249" s="18" t="str">
        <f t="shared" si="83"/>
        <v/>
      </c>
      <c r="B1249" s="7" t="str">
        <f t="shared" si="82"/>
        <v/>
      </c>
      <c r="C1249" s="7" t="str">
        <f>IF(C1248=DashBoard!$D$14,"end",IF(C1248="end","end",C1248+1))</f>
        <v>end</v>
      </c>
      <c r="D1249" s="8" t="str">
        <f t="shared" si="84"/>
        <v/>
      </c>
      <c r="E1249" s="9" t="str">
        <f>IF(C1249="end","",IF(DashBoard!$C$15="Straight Line",SLN(DashBoard!$D$8,DashBoard!$D$9,DashBoard!$D$14),IF(DashBoard!$C$15="Accelerated Double Declining",DDB(DashBoard!$D$8,DashBoard!$D$9,DashBoard!$D$14,C1249),IF(DashBoard!$C$15="Sum of Years",SYD(DashBoard!$D$8,DashBoard!$D$9,DashBoard!$D$14,C1249)))))</f>
        <v/>
      </c>
      <c r="F1249" s="10" t="str">
        <f t="shared" si="85"/>
        <v/>
      </c>
      <c r="G1249" s="11" t="str">
        <f>IF(OR(F1249&lt;DashBoard!$D$9,C1249="end"),"True Up To Savage Value","Expense")</f>
        <v>True Up To Savage Value</v>
      </c>
    </row>
    <row r="1250" spans="1:7" x14ac:dyDescent="0.3">
      <c r="A1250" s="18" t="str">
        <f t="shared" si="83"/>
        <v/>
      </c>
      <c r="B1250" s="7" t="str">
        <f t="shared" si="82"/>
        <v/>
      </c>
      <c r="C1250" s="7" t="str">
        <f>IF(C1249=DashBoard!$D$14,"end",IF(C1249="end","end",C1249+1))</f>
        <v>end</v>
      </c>
      <c r="D1250" s="8" t="str">
        <f t="shared" si="84"/>
        <v/>
      </c>
      <c r="E1250" s="9" t="str">
        <f>IF(C1250="end","",IF(DashBoard!$C$15="Straight Line",SLN(DashBoard!$D$8,DashBoard!$D$9,DashBoard!$D$14),IF(DashBoard!$C$15="Accelerated Double Declining",DDB(DashBoard!$D$8,DashBoard!$D$9,DashBoard!$D$14,C1250),IF(DashBoard!$C$15="Sum of Years",SYD(DashBoard!$D$8,DashBoard!$D$9,DashBoard!$D$14,C1250)))))</f>
        <v/>
      </c>
      <c r="F1250" s="10" t="str">
        <f t="shared" si="85"/>
        <v/>
      </c>
      <c r="G1250" s="11" t="str">
        <f>IF(OR(F1250&lt;DashBoard!$D$9,C1250="end"),"True Up To Savage Value","Expense")</f>
        <v>True Up To Savage Value</v>
      </c>
    </row>
    <row r="1251" spans="1:7" x14ac:dyDescent="0.3">
      <c r="A1251" s="18" t="str">
        <f t="shared" si="83"/>
        <v/>
      </c>
      <c r="B1251" s="7" t="str">
        <f t="shared" si="82"/>
        <v/>
      </c>
      <c r="C1251" s="7" t="str">
        <f>IF(C1250=DashBoard!$D$14,"end",IF(C1250="end","end",C1250+1))</f>
        <v>end</v>
      </c>
      <c r="D1251" s="8" t="str">
        <f t="shared" si="84"/>
        <v/>
      </c>
      <c r="E1251" s="9" t="str">
        <f>IF(C1251="end","",IF(DashBoard!$C$15="Straight Line",SLN(DashBoard!$D$8,DashBoard!$D$9,DashBoard!$D$14),IF(DashBoard!$C$15="Accelerated Double Declining",DDB(DashBoard!$D$8,DashBoard!$D$9,DashBoard!$D$14,C1251),IF(DashBoard!$C$15="Sum of Years",SYD(DashBoard!$D$8,DashBoard!$D$9,DashBoard!$D$14,C1251)))))</f>
        <v/>
      </c>
      <c r="F1251" s="10" t="str">
        <f t="shared" si="85"/>
        <v/>
      </c>
      <c r="G1251" s="11" t="str">
        <f>IF(OR(F1251&lt;DashBoard!$D$9,C1251="end"),"True Up To Savage Value","Expense")</f>
        <v>True Up To Savage Value</v>
      </c>
    </row>
    <row r="1252" spans="1:7" x14ac:dyDescent="0.3">
      <c r="A1252" s="18" t="str">
        <f t="shared" si="83"/>
        <v/>
      </c>
      <c r="B1252" s="7" t="str">
        <f t="shared" si="82"/>
        <v/>
      </c>
      <c r="C1252" s="7" t="str">
        <f>IF(C1251=DashBoard!$D$14,"end",IF(C1251="end","end",C1251+1))</f>
        <v>end</v>
      </c>
      <c r="D1252" s="8" t="str">
        <f t="shared" si="84"/>
        <v/>
      </c>
      <c r="E1252" s="9" t="str">
        <f>IF(C1252="end","",IF(DashBoard!$C$15="Straight Line",SLN(DashBoard!$D$8,DashBoard!$D$9,DashBoard!$D$14),IF(DashBoard!$C$15="Accelerated Double Declining",DDB(DashBoard!$D$8,DashBoard!$D$9,DashBoard!$D$14,C1252),IF(DashBoard!$C$15="Sum of Years",SYD(DashBoard!$D$8,DashBoard!$D$9,DashBoard!$D$14,C1252)))))</f>
        <v/>
      </c>
      <c r="F1252" s="10" t="str">
        <f t="shared" si="85"/>
        <v/>
      </c>
      <c r="G1252" s="11" t="str">
        <f>IF(OR(F1252&lt;DashBoard!$D$9,C1252="end"),"True Up To Savage Value","Expense")</f>
        <v>True Up To Savage Value</v>
      </c>
    </row>
    <row r="1253" spans="1:7" x14ac:dyDescent="0.3">
      <c r="A1253" s="18" t="str">
        <f t="shared" si="83"/>
        <v/>
      </c>
      <c r="B1253" s="7" t="str">
        <f t="shared" si="82"/>
        <v/>
      </c>
      <c r="C1253" s="7" t="str">
        <f>IF(C1252=DashBoard!$D$14,"end",IF(C1252="end","end",C1252+1))</f>
        <v>end</v>
      </c>
      <c r="D1253" s="8" t="str">
        <f t="shared" si="84"/>
        <v/>
      </c>
      <c r="E1253" s="9" t="str">
        <f>IF(C1253="end","",IF(DashBoard!$C$15="Straight Line",SLN(DashBoard!$D$8,DashBoard!$D$9,DashBoard!$D$14),IF(DashBoard!$C$15="Accelerated Double Declining",DDB(DashBoard!$D$8,DashBoard!$D$9,DashBoard!$D$14,C1253),IF(DashBoard!$C$15="Sum of Years",SYD(DashBoard!$D$8,DashBoard!$D$9,DashBoard!$D$14,C1253)))))</f>
        <v/>
      </c>
      <c r="F1253" s="10" t="str">
        <f t="shared" si="85"/>
        <v/>
      </c>
      <c r="G1253" s="11" t="str">
        <f>IF(OR(F1253&lt;DashBoard!$D$9,C1253="end"),"True Up To Savage Value","Expense")</f>
        <v>True Up To Savage Value</v>
      </c>
    </row>
  </sheetData>
  <conditionalFormatting sqref="G3:G1253">
    <cfRule type="containsText" dxfId="0" priority="1" operator="containsText" text="True Up To Savage Value">
      <formula>NOT(ISERROR(SEARCH("True Up To Savage Value",G3)))</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0939-4F85-469F-A459-4AA1DF697CEA}">
  <dimension ref="A1:C36"/>
  <sheetViews>
    <sheetView zoomScaleNormal="100" workbookViewId="0"/>
  </sheetViews>
  <sheetFormatPr defaultRowHeight="14.4" x14ac:dyDescent="0.3"/>
  <cols>
    <col min="1" max="1" width="52.21875" bestFit="1" customWidth="1"/>
    <col min="2" max="2" width="12.5546875" style="2" customWidth="1"/>
    <col min="3" max="3" width="255.77734375" style="13" bestFit="1" customWidth="1"/>
  </cols>
  <sheetData>
    <row r="1" spans="1:3" x14ac:dyDescent="0.3">
      <c r="A1" s="66" t="s">
        <v>29</v>
      </c>
      <c r="B1" s="67" t="s">
        <v>30</v>
      </c>
      <c r="C1" s="67" t="s">
        <v>89</v>
      </c>
    </row>
    <row r="2" spans="1:3" x14ac:dyDescent="0.3">
      <c r="A2" t="s">
        <v>0</v>
      </c>
      <c r="B2" s="2">
        <v>10</v>
      </c>
      <c r="C2" s="13" t="s">
        <v>57</v>
      </c>
    </row>
    <row r="3" spans="1:3" x14ac:dyDescent="0.3">
      <c r="A3" t="s">
        <v>1</v>
      </c>
      <c r="B3" s="2">
        <v>6</v>
      </c>
      <c r="C3" s="13" t="s">
        <v>58</v>
      </c>
    </row>
    <row r="4" spans="1:3" x14ac:dyDescent="0.3">
      <c r="A4" t="s">
        <v>59</v>
      </c>
      <c r="B4" s="2">
        <v>6</v>
      </c>
      <c r="C4" s="13" t="s">
        <v>60</v>
      </c>
    </row>
    <row r="5" spans="1:3" x14ac:dyDescent="0.3">
      <c r="A5" t="s">
        <v>2</v>
      </c>
      <c r="B5" s="2">
        <v>6</v>
      </c>
      <c r="C5" s="13" t="s">
        <v>61</v>
      </c>
    </row>
    <row r="6" spans="1:3" x14ac:dyDescent="0.3">
      <c r="A6" t="s">
        <v>3</v>
      </c>
      <c r="B6" s="2">
        <v>3</v>
      </c>
    </row>
    <row r="7" spans="1:3" x14ac:dyDescent="0.3">
      <c r="A7" t="s">
        <v>4</v>
      </c>
      <c r="B7" s="2">
        <v>9</v>
      </c>
    </row>
    <row r="8" spans="1:3" x14ac:dyDescent="0.3">
      <c r="A8" t="s">
        <v>27</v>
      </c>
      <c r="B8" s="2">
        <v>4</v>
      </c>
      <c r="C8" s="13" t="s">
        <v>63</v>
      </c>
    </row>
    <row r="9" spans="1:3" x14ac:dyDescent="0.3">
      <c r="A9" t="s">
        <v>5</v>
      </c>
      <c r="B9" s="2">
        <v>6</v>
      </c>
      <c r="C9" s="13" t="s">
        <v>62</v>
      </c>
    </row>
    <row r="10" spans="1:3" x14ac:dyDescent="0.3">
      <c r="A10" t="s">
        <v>28</v>
      </c>
      <c r="B10" s="2">
        <v>4</v>
      </c>
    </row>
    <row r="11" spans="1:3" x14ac:dyDescent="0.3">
      <c r="A11" t="s">
        <v>6</v>
      </c>
      <c r="B11" s="2">
        <v>6</v>
      </c>
    </row>
    <row r="12" spans="1:3" x14ac:dyDescent="0.3">
      <c r="A12" t="s">
        <v>7</v>
      </c>
      <c r="B12" s="2">
        <v>20</v>
      </c>
      <c r="C12" s="13" t="s">
        <v>64</v>
      </c>
    </row>
    <row r="13" spans="1:3" x14ac:dyDescent="0.3">
      <c r="A13" t="s">
        <v>8</v>
      </c>
      <c r="B13" s="2">
        <v>6</v>
      </c>
      <c r="C13" s="13" t="s">
        <v>68</v>
      </c>
    </row>
    <row r="14" spans="1:3" x14ac:dyDescent="0.3">
      <c r="A14" t="s">
        <v>9</v>
      </c>
      <c r="B14" s="2">
        <v>6</v>
      </c>
      <c r="C14" s="13" t="s">
        <v>67</v>
      </c>
    </row>
    <row r="15" spans="1:3" x14ac:dyDescent="0.3">
      <c r="A15" t="s">
        <v>65</v>
      </c>
      <c r="B15" s="2">
        <v>10</v>
      </c>
      <c r="C15" s="13" t="s">
        <v>66</v>
      </c>
    </row>
    <row r="16" spans="1:3" x14ac:dyDescent="0.3">
      <c r="A16" t="s">
        <v>10</v>
      </c>
      <c r="B16" s="2">
        <v>6</v>
      </c>
      <c r="C16" s="13" t="s">
        <v>69</v>
      </c>
    </row>
    <row r="17" spans="1:3" x14ac:dyDescent="0.3">
      <c r="A17" t="s">
        <v>11</v>
      </c>
      <c r="B17" s="2">
        <v>10</v>
      </c>
    </row>
    <row r="18" spans="1:3" x14ac:dyDescent="0.3">
      <c r="A18" t="s">
        <v>55</v>
      </c>
      <c r="B18" s="2">
        <v>6</v>
      </c>
    </row>
    <row r="19" spans="1:3" x14ac:dyDescent="0.3">
      <c r="A19" t="s">
        <v>12</v>
      </c>
      <c r="B19" s="2">
        <v>10</v>
      </c>
      <c r="C19" s="13" t="s">
        <v>70</v>
      </c>
    </row>
    <row r="20" spans="1:3" x14ac:dyDescent="0.3">
      <c r="A20" t="s">
        <v>13</v>
      </c>
      <c r="B20" s="2">
        <v>11</v>
      </c>
      <c r="C20" s="13" t="s">
        <v>71</v>
      </c>
    </row>
    <row r="21" spans="1:3" x14ac:dyDescent="0.3">
      <c r="A21" t="s">
        <v>14</v>
      </c>
      <c r="B21" s="2">
        <v>11</v>
      </c>
      <c r="C21" s="13" t="s">
        <v>72</v>
      </c>
    </row>
    <row r="22" spans="1:3" x14ac:dyDescent="0.3">
      <c r="A22" t="s">
        <v>15</v>
      </c>
      <c r="B22" s="2">
        <v>11</v>
      </c>
      <c r="C22" s="13" t="s">
        <v>73</v>
      </c>
    </row>
    <row r="23" spans="1:3" x14ac:dyDescent="0.3">
      <c r="A23" t="s">
        <v>16</v>
      </c>
      <c r="B23" s="2">
        <v>14</v>
      </c>
      <c r="C23" s="13" t="s">
        <v>74</v>
      </c>
    </row>
    <row r="24" spans="1:3" x14ac:dyDescent="0.3">
      <c r="A24" t="s">
        <v>17</v>
      </c>
      <c r="B24" s="2">
        <v>15</v>
      </c>
      <c r="C24" s="13" t="s">
        <v>75</v>
      </c>
    </row>
    <row r="25" spans="1:3" x14ac:dyDescent="0.3">
      <c r="A25" t="s">
        <v>56</v>
      </c>
      <c r="B25" s="2">
        <v>12</v>
      </c>
      <c r="C25" s="13" t="s">
        <v>77</v>
      </c>
    </row>
    <row r="26" spans="1:3" x14ac:dyDescent="0.3">
      <c r="A26" t="s">
        <v>18</v>
      </c>
      <c r="B26" s="2">
        <v>12</v>
      </c>
      <c r="C26" s="13" t="s">
        <v>76</v>
      </c>
    </row>
    <row r="27" spans="1:3" x14ac:dyDescent="0.3">
      <c r="A27" t="s">
        <v>19</v>
      </c>
      <c r="B27" s="2">
        <v>18</v>
      </c>
      <c r="C27" s="13" t="s">
        <v>78</v>
      </c>
    </row>
    <row r="28" spans="1:3" x14ac:dyDescent="0.3">
      <c r="A28" t="s">
        <v>20</v>
      </c>
      <c r="B28" s="2">
        <v>9.5</v>
      </c>
      <c r="C28" s="13" t="s">
        <v>79</v>
      </c>
    </row>
    <row r="29" spans="1:3" x14ac:dyDescent="0.3">
      <c r="A29" t="s">
        <v>21</v>
      </c>
      <c r="B29" s="2">
        <v>10</v>
      </c>
      <c r="C29" s="13" t="s">
        <v>80</v>
      </c>
    </row>
    <row r="30" spans="1:3" x14ac:dyDescent="0.3">
      <c r="A30" t="s">
        <v>22</v>
      </c>
      <c r="B30" s="2">
        <v>24</v>
      </c>
      <c r="C30" s="13" t="s">
        <v>81</v>
      </c>
    </row>
    <row r="31" spans="1:3" x14ac:dyDescent="0.3">
      <c r="A31" t="s">
        <v>23</v>
      </c>
      <c r="B31" s="2">
        <v>6</v>
      </c>
      <c r="C31" s="13" t="s">
        <v>82</v>
      </c>
    </row>
    <row r="32" spans="1:3" x14ac:dyDescent="0.3">
      <c r="A32" t="s">
        <v>24</v>
      </c>
      <c r="B32" s="2">
        <v>50</v>
      </c>
      <c r="C32" s="13" t="s">
        <v>83</v>
      </c>
    </row>
    <row r="33" spans="1:3" x14ac:dyDescent="0.3">
      <c r="A33" t="s">
        <v>25</v>
      </c>
      <c r="B33" s="2">
        <v>35</v>
      </c>
      <c r="C33" s="13" t="s">
        <v>84</v>
      </c>
    </row>
    <row r="34" spans="1:3" x14ac:dyDescent="0.3">
      <c r="A34" t="s">
        <v>90</v>
      </c>
      <c r="B34" s="2">
        <v>10</v>
      </c>
      <c r="C34" s="13" t="s">
        <v>87</v>
      </c>
    </row>
    <row r="35" spans="1:3" x14ac:dyDescent="0.3">
      <c r="A35" t="s">
        <v>26</v>
      </c>
      <c r="B35" s="2">
        <v>12</v>
      </c>
      <c r="C35" s="13" t="s">
        <v>88</v>
      </c>
    </row>
    <row r="36" spans="1:3" x14ac:dyDescent="0.3">
      <c r="A36" t="s">
        <v>85</v>
      </c>
      <c r="B36" s="2">
        <v>9</v>
      </c>
      <c r="C36" s="13" t="s">
        <v>86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Directions</vt:lpstr>
      <vt:lpstr>DashBoard</vt:lpstr>
      <vt:lpstr>Depreciation Schedule</vt:lpstr>
      <vt:lpstr>Useful Life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Greco</dc:creator>
  <cp:lastModifiedBy>Chris Greco</cp:lastModifiedBy>
  <dcterms:created xsi:type="dcterms:W3CDTF">2025-03-09T01:42:49Z</dcterms:created>
  <dcterms:modified xsi:type="dcterms:W3CDTF">2025-03-09T20:57:15Z</dcterms:modified>
</cp:coreProperties>
</file>